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oas24001\共有フォルダ\10_教育委員会\04_社会教育課\03_非公開\N３体育\27スポーツ振興関係補助金\生徒派遣費補助金（案）\ハリス用\"/>
    </mc:Choice>
  </mc:AlternateContent>
  <bookViews>
    <workbookView xWindow="0" yWindow="0" windowWidth="19200" windowHeight="11295" tabRatio="868" firstSheet="2" activeTab="3"/>
  </bookViews>
  <sheets>
    <sheet name="自家用車利用" sheetId="22" state="hidden" r:id="rId1"/>
    <sheet name="バス借上" sheetId="23" state="hidden" r:id="rId2"/>
    <sheet name="自家用車利用 修" sheetId="27" r:id="rId3"/>
    <sheet name="バス借上 修" sheetId="28" r:id="rId4"/>
    <sheet name="公共交通利用 修" sheetId="26" r:id="rId5"/>
    <sheet name="新１　申請用紙" sheetId="16" state="hidden" r:id="rId6"/>
    <sheet name="新２　自家用車名簿" sheetId="17" state="hidden" r:id="rId7"/>
    <sheet name="新２　自家用車名簿 (2)" sheetId="20" state="hidden" r:id="rId8"/>
    <sheet name="新３　宿泊者名簿" sheetId="19" state="hidden" r:id="rId9"/>
    <sheet name="前１" sheetId="15" state="hidden" r:id="rId10"/>
    <sheet name="生徒派遣調査" sheetId="1" state="hidden" r:id="rId11"/>
    <sheet name="宿泊者名簿" sheetId="2" state="hidden" r:id="rId12"/>
    <sheet name="新３　バス乗車名簿" sheetId="21" state="hidden" r:id="rId13"/>
    <sheet name="バス乗車名簿" sheetId="3" state="hidden" r:id="rId14"/>
    <sheet name="自家用車使用者名簿" sheetId="6" state="hidden" r:id="rId15"/>
    <sheet name="自家用車同乗車名簿" sheetId="4" state="hidden" r:id="rId16"/>
    <sheet name="自家用車使用者名簿 (2)" sheetId="7" state="hidden" r:id="rId17"/>
    <sheet name="前２" sheetId="11" state="hidden" r:id="rId18"/>
    <sheet name="Sheet1" sheetId="5" state="hidden" r:id="rId19"/>
  </sheets>
  <definedNames>
    <definedName name="_xlnm.Print_Area" localSheetId="1">バス借上!$A$1:$G$31</definedName>
    <definedName name="_xlnm.Print_Area" localSheetId="3">'バス借上 修'!$A$1:$H$40</definedName>
    <definedName name="_xlnm.Print_Area" localSheetId="13">バス乗車名簿!$A$1:$H$42</definedName>
    <definedName name="_xlnm.Print_Area" localSheetId="4">'公共交通利用 修'!$A$1:$G$34</definedName>
    <definedName name="_xlnm.Print_Area" localSheetId="14">自家用車使用者名簿!$A$1:$K$41</definedName>
    <definedName name="_xlnm.Print_Area" localSheetId="16">'自家用車使用者名簿 (2)'!$A$1:$J$42</definedName>
    <definedName name="_xlnm.Print_Area" localSheetId="15">自家用車同乗車名簿!$A$1:$I$92</definedName>
    <definedName name="_xlnm.Print_Area" localSheetId="0">自家用車利用!$A$1:$H$40</definedName>
    <definedName name="_xlnm.Print_Area" localSheetId="2">'自家用車利用 修'!$A$1:$I$44</definedName>
    <definedName name="_xlnm.Print_Area" localSheetId="5">'新１　申請用紙'!$A$1:$G$37</definedName>
    <definedName name="_xlnm.Print_Area" localSheetId="6">'新２　自家用車名簿'!$A$1:$H$34</definedName>
    <definedName name="_xlnm.Print_Area" localSheetId="7">'新２　自家用車名簿 (2)'!$A$1:$H$34</definedName>
    <definedName name="_xlnm.Print_Area" localSheetId="12">'新３　バス乗車名簿'!$A$1:$G$33</definedName>
    <definedName name="_xlnm.Print_Area" localSheetId="8">'新３　宿泊者名簿'!$A$1:$G$35</definedName>
    <definedName name="_xlnm.Print_Area" localSheetId="17">前２!$A$1:$J$42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28" l="1"/>
  <c r="H16" i="28"/>
  <c r="F31" i="28"/>
  <c r="B31" i="28"/>
  <c r="E31" i="28"/>
  <c r="G31" i="28" l="1"/>
  <c r="H31" i="28" s="1"/>
  <c r="J41" i="11"/>
  <c r="I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28" i="11"/>
  <c r="F28" i="11"/>
  <c r="I27" i="11"/>
  <c r="F27" i="11"/>
  <c r="I26" i="11"/>
  <c r="F26" i="11"/>
  <c r="I25" i="11"/>
  <c r="F25" i="11"/>
  <c r="I24" i="1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J12" i="11"/>
  <c r="I12" i="11"/>
  <c r="F12" i="11"/>
  <c r="J41" i="7"/>
  <c r="I41" i="7"/>
  <c r="I40" i="7"/>
  <c r="F40" i="7"/>
  <c r="I39" i="7"/>
  <c r="F39" i="7"/>
  <c r="I38" i="7"/>
  <c r="F38" i="7"/>
  <c r="I37" i="7"/>
  <c r="F37" i="7"/>
  <c r="I36" i="7"/>
  <c r="F36" i="7"/>
  <c r="I35" i="7"/>
  <c r="F35" i="7"/>
  <c r="I34" i="7"/>
  <c r="F34" i="7"/>
  <c r="I33" i="7"/>
  <c r="F33" i="7"/>
  <c r="I32" i="7"/>
  <c r="F32" i="7"/>
  <c r="I31" i="7"/>
  <c r="F31" i="7"/>
  <c r="I30" i="7"/>
  <c r="F30" i="7"/>
  <c r="I29" i="7"/>
  <c r="F2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J12" i="7"/>
  <c r="I12" i="7"/>
  <c r="F12" i="7"/>
  <c r="I108" i="4"/>
  <c r="D108" i="4"/>
  <c r="I105" i="4"/>
  <c r="D105" i="4"/>
  <c r="I97" i="4"/>
  <c r="D97" i="4"/>
  <c r="I91" i="4"/>
  <c r="D91" i="4"/>
  <c r="I88" i="4"/>
  <c r="D88" i="4"/>
  <c r="I80" i="4"/>
  <c r="D80" i="4"/>
  <c r="I74" i="4"/>
  <c r="D74" i="4"/>
  <c r="I71" i="4"/>
  <c r="D71" i="4"/>
  <c r="I63" i="4"/>
  <c r="D63" i="4"/>
  <c r="I58" i="4"/>
  <c r="D58" i="4"/>
  <c r="I55" i="4"/>
  <c r="D55" i="4"/>
  <c r="I47" i="4"/>
  <c r="D47" i="4"/>
  <c r="I41" i="4"/>
  <c r="D41" i="4"/>
  <c r="I38" i="4"/>
  <c r="D38" i="4"/>
  <c r="I30" i="4"/>
  <c r="D30" i="4"/>
  <c r="I24" i="4"/>
  <c r="D24" i="4"/>
  <c r="K40" i="6"/>
  <c r="H40" i="6"/>
  <c r="H39" i="6"/>
  <c r="E39" i="6"/>
  <c r="H38" i="6"/>
  <c r="E38" i="6"/>
  <c r="H37" i="6"/>
  <c r="E37" i="6"/>
  <c r="H36" i="6"/>
  <c r="E36" i="6"/>
  <c r="H35" i="6"/>
  <c r="E35" i="6"/>
  <c r="H34" i="6"/>
  <c r="E34" i="6"/>
  <c r="H33" i="6"/>
  <c r="E33" i="6"/>
  <c r="H32" i="6"/>
  <c r="E32" i="6"/>
  <c r="H31" i="6"/>
  <c r="E31" i="6"/>
  <c r="H30" i="6"/>
  <c r="E30" i="6"/>
  <c r="H29" i="6"/>
  <c r="E29" i="6"/>
  <c r="H28" i="6"/>
  <c r="E28" i="6"/>
  <c r="H27" i="6"/>
  <c r="E27" i="6"/>
  <c r="H26" i="6"/>
  <c r="E26" i="6"/>
  <c r="H25" i="6"/>
  <c r="E25" i="6"/>
  <c r="H24" i="6"/>
  <c r="E24" i="6"/>
  <c r="H23" i="6"/>
  <c r="E23" i="6"/>
  <c r="H22" i="6"/>
  <c r="E22" i="6"/>
  <c r="H21" i="6"/>
  <c r="E21" i="6"/>
  <c r="H20" i="6"/>
  <c r="E20" i="6"/>
  <c r="H19" i="6"/>
  <c r="E19" i="6"/>
  <c r="H18" i="6"/>
  <c r="E18" i="6"/>
  <c r="H17" i="6"/>
  <c r="E17" i="6"/>
  <c r="H16" i="6"/>
  <c r="E16" i="6"/>
  <c r="H15" i="6"/>
  <c r="E15" i="6"/>
  <c r="H14" i="6"/>
  <c r="E14" i="6"/>
  <c r="H13" i="6"/>
  <c r="E13" i="6"/>
  <c r="H12" i="6"/>
  <c r="E12" i="6"/>
  <c r="K11" i="6"/>
  <c r="I11" i="6"/>
  <c r="H11" i="6"/>
  <c r="E11" i="6"/>
  <c r="G42" i="3"/>
  <c r="E42" i="3"/>
  <c r="G38" i="3"/>
  <c r="F38" i="3"/>
  <c r="D38" i="3"/>
  <c r="H7" i="3"/>
  <c r="G7" i="3"/>
  <c r="G31" i="21"/>
  <c r="F31" i="21"/>
  <c r="E31" i="21"/>
  <c r="D31" i="21"/>
  <c r="G8" i="21"/>
  <c r="F8" i="21"/>
  <c r="G36" i="2"/>
  <c r="F36" i="2"/>
  <c r="D36" i="2"/>
  <c r="G33" i="19"/>
  <c r="F33" i="19"/>
  <c r="D33" i="19"/>
  <c r="G26" i="20"/>
  <c r="D26" i="20"/>
  <c r="G24" i="20"/>
  <c r="D24" i="20"/>
  <c r="G21" i="20"/>
  <c r="D21" i="20"/>
  <c r="G18" i="20"/>
  <c r="D18" i="20"/>
  <c r="G15" i="20"/>
  <c r="D15" i="20"/>
  <c r="G12" i="20"/>
  <c r="D12" i="20"/>
  <c r="G9" i="20"/>
  <c r="D9" i="20"/>
  <c r="G26" i="17"/>
  <c r="D26" i="17"/>
  <c r="G24" i="17"/>
  <c r="D24" i="17"/>
  <c r="G21" i="17"/>
  <c r="D21" i="17"/>
  <c r="G18" i="17"/>
  <c r="D18" i="17"/>
  <c r="G15" i="17"/>
  <c r="D15" i="17"/>
  <c r="G12" i="17"/>
  <c r="D12" i="17"/>
  <c r="G9" i="17"/>
  <c r="D9" i="17"/>
  <c r="H32" i="27"/>
  <c r="E32" i="27"/>
  <c r="H30" i="27"/>
  <c r="E30" i="27"/>
  <c r="H29" i="27"/>
  <c r="E29" i="27"/>
  <c r="H28" i="27"/>
  <c r="E28" i="27"/>
  <c r="H27" i="27"/>
  <c r="E27" i="27"/>
  <c r="H26" i="27"/>
  <c r="E26" i="27"/>
  <c r="H25" i="27"/>
  <c r="E25" i="27"/>
  <c r="H24" i="27"/>
  <c r="E24" i="27"/>
  <c r="H23" i="27"/>
  <c r="E23" i="27"/>
  <c r="H22" i="27"/>
  <c r="E22" i="27"/>
  <c r="H21" i="27"/>
  <c r="E21" i="27"/>
  <c r="H20" i="27"/>
  <c r="E20" i="27"/>
  <c r="H19" i="27"/>
  <c r="E19" i="27"/>
  <c r="H18" i="27"/>
  <c r="E18" i="27"/>
  <c r="H17" i="27"/>
  <c r="E17" i="27"/>
  <c r="H16" i="27"/>
  <c r="E16" i="27"/>
  <c r="G30" i="23"/>
  <c r="F30" i="23"/>
  <c r="E30" i="23"/>
  <c r="D30" i="23"/>
  <c r="G14" i="23"/>
  <c r="F14" i="23"/>
  <c r="D7" i="23"/>
  <c r="G31" i="22"/>
  <c r="D31" i="22"/>
  <c r="G29" i="22"/>
  <c r="D29" i="22"/>
  <c r="G26" i="22"/>
  <c r="D26" i="22"/>
  <c r="G23" i="22"/>
  <c r="D23" i="22"/>
  <c r="G20" i="22"/>
  <c r="D20" i="22"/>
  <c r="G17" i="22"/>
  <c r="D17" i="22"/>
  <c r="G14" i="22"/>
  <c r="D14" i="22"/>
  <c r="D7" i="22"/>
</calcChain>
</file>

<file path=xl/comments1.xml><?xml version="1.0" encoding="utf-8"?>
<comments xmlns="http://schemas.openxmlformats.org/spreadsheetml/2006/main">
  <authors>
    <author>本巣中 事務</author>
  </authors>
  <commentList>
    <comment ref="B7" authorId="0" shapeId="0">
      <text>
        <r>
          <rPr>
            <b/>
            <sz val="14"/>
            <color indexed="81"/>
            <rFont val="MS P ゴシック"/>
            <family val="3"/>
            <charset val="128"/>
          </rPr>
          <t>○/△のように入力する。
例）6月1日なら6/1</t>
        </r>
      </text>
    </comment>
    <comment ref="E7" authorId="0" shapeId="0">
      <text>
        <r>
          <rPr>
            <b/>
            <sz val="14"/>
            <color indexed="81"/>
            <rFont val="MS P ゴシック"/>
            <family val="3"/>
            <charset val="128"/>
          </rPr>
          <t>複数日に渡る場合に入力する。</t>
        </r>
      </text>
    </comment>
  </commentList>
</comments>
</file>

<file path=xl/comments2.xml><?xml version="1.0" encoding="utf-8"?>
<comments xmlns="http://schemas.openxmlformats.org/spreadsheetml/2006/main">
  <authors>
    <author>本巣中 事務</author>
  </authors>
  <commentList>
    <comment ref="B7" authorId="0" shapeId="0">
      <text>
        <r>
          <rPr>
            <b/>
            <sz val="14"/>
            <color indexed="81"/>
            <rFont val="MS P ゴシック"/>
            <family val="3"/>
            <charset val="128"/>
          </rPr>
          <t>○/△のように入力する。
例）6月1日なら6/1</t>
        </r>
      </text>
    </comment>
    <comment ref="E7" authorId="0" shapeId="0">
      <text>
        <r>
          <rPr>
            <b/>
            <sz val="14"/>
            <color indexed="81"/>
            <rFont val="MS P ゴシック"/>
            <family val="3"/>
            <charset val="128"/>
          </rPr>
          <t>複数日に渡る場合に入力する。</t>
        </r>
      </text>
    </comment>
  </commentList>
</comments>
</file>

<file path=xl/comments3.xml><?xml version="1.0" encoding="utf-8"?>
<comments xmlns="http://schemas.openxmlformats.org/spreadsheetml/2006/main">
  <authors>
    <author>本巣中 事務</author>
  </authors>
  <commentList>
    <comment ref="C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○/△のように入力する。
例）6月1日なら6/1</t>
        </r>
      </text>
    </comment>
    <comment ref="F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複数日に渡る場合に入力する。</t>
        </r>
      </text>
    </comment>
  </commentList>
</comments>
</file>

<file path=xl/comments4.xml><?xml version="1.0" encoding="utf-8"?>
<comments xmlns="http://schemas.openxmlformats.org/spreadsheetml/2006/main">
  <authors>
    <author>本巣中 事務</author>
  </authors>
  <commentList>
    <comment ref="C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○/△のように入力する。
例）6月1日なら6/1</t>
        </r>
      </text>
    </comment>
    <comment ref="F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複数日に渡る場合に入力する。</t>
        </r>
      </text>
    </comment>
  </commentList>
</comments>
</file>

<file path=xl/comments5.xml><?xml version="1.0" encoding="utf-8"?>
<comments xmlns="http://schemas.openxmlformats.org/spreadsheetml/2006/main">
  <authors>
    <author>中島 徳彦</author>
  </authors>
  <commentList>
    <comment ref="B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○/△のように入力する。
例）6月1日なら6/1</t>
        </r>
      </text>
    </comment>
    <comment ref="E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複数日に渡る場合に入力する。</t>
        </r>
      </text>
    </comment>
  </commentList>
</comments>
</file>

<file path=xl/sharedStrings.xml><?xml version="1.0" encoding="utf-8"?>
<sst xmlns="http://schemas.openxmlformats.org/spreadsheetml/2006/main" count="1293" uniqueCount="348">
  <si>
    <t>期間：</t>
    <rPh sb="0" eb="2">
      <t>キカン</t>
    </rPh>
    <phoneticPr fontId="1"/>
  </si>
  <si>
    <t>宿泊費（前泊含む）</t>
    <rPh sb="0" eb="3">
      <t>シュクハクヒ</t>
    </rPh>
    <rPh sb="4" eb="5">
      <t>マエ</t>
    </rPh>
    <rPh sb="5" eb="6">
      <t>ハク</t>
    </rPh>
    <rPh sb="6" eb="7">
      <t>フク</t>
    </rPh>
    <phoneticPr fontId="1"/>
  </si>
  <si>
    <t>ルート　　借上バス</t>
    <rPh sb="5" eb="7">
      <t>カリア</t>
    </rPh>
    <phoneticPr fontId="1"/>
  </si>
  <si>
    <t>○　車賃は１キロ３７円で、学校から会場までの最短距離の往復で計算します。</t>
    <rPh sb="2" eb="3">
      <t>シャ</t>
    </rPh>
    <rPh sb="3" eb="4">
      <t>チン</t>
    </rPh>
    <rPh sb="10" eb="11">
      <t>エン</t>
    </rPh>
    <rPh sb="13" eb="15">
      <t>ガッコウ</t>
    </rPh>
    <rPh sb="17" eb="19">
      <t>カイジョウ</t>
    </rPh>
    <rPh sb="22" eb="24">
      <t>サイタン</t>
    </rPh>
    <rPh sb="24" eb="26">
      <t>キョリ</t>
    </rPh>
    <rPh sb="27" eb="29">
      <t>オウフク</t>
    </rPh>
    <rPh sb="30" eb="32">
      <t>ケイサン</t>
    </rPh>
    <phoneticPr fontId="1"/>
  </si>
  <si>
    <t>保護者</t>
    <rPh sb="0" eb="3">
      <t>ホゴシャ</t>
    </rPh>
    <phoneticPr fontId="1"/>
  </si>
  <si>
    <t>交通費（駐車場代）</t>
    <rPh sb="0" eb="3">
      <t>コウツウヒ</t>
    </rPh>
    <rPh sb="4" eb="7">
      <t>チュウシャジョウ</t>
    </rPh>
    <rPh sb="7" eb="8">
      <t>ダイ</t>
    </rPh>
    <phoneticPr fontId="1"/>
  </si>
  <si>
    <t>□新幹線</t>
    <rPh sb="1" eb="4">
      <t>シンカンセン</t>
    </rPh>
    <phoneticPr fontId="1"/>
  </si>
  <si>
    <t>コーチ（委嘱）</t>
    <rPh sb="4" eb="6">
      <t>イショク</t>
    </rPh>
    <phoneticPr fontId="1"/>
  </si>
  <si>
    <t>　保護者</t>
    <rPh sb="1" eb="4">
      <t>ホゴシャ</t>
    </rPh>
    <phoneticPr fontId="1"/>
  </si>
  <si>
    <t>○</t>
  </si>
  <si>
    <t>対象人数</t>
    <rPh sb="0" eb="2">
      <t>タイショウ</t>
    </rPh>
    <rPh sb="2" eb="4">
      <t>ニンズウ</t>
    </rPh>
    <phoneticPr fontId="1"/>
  </si>
  <si>
    <t>旅費で支給される場合はなし</t>
    <rPh sb="0" eb="2">
      <t>リョヒ</t>
    </rPh>
    <rPh sb="3" eb="5">
      <t>シキュウ</t>
    </rPh>
    <rPh sb="8" eb="10">
      <t>バアイ</t>
    </rPh>
    <phoneticPr fontId="1"/>
  </si>
  <si>
    <t>駅～</t>
    <rPh sb="0" eb="1">
      <t>エキ</t>
    </rPh>
    <phoneticPr fontId="1"/>
  </si>
  <si>
    <t>備考</t>
    <rPh sb="0" eb="2">
      <t>ビコウ</t>
    </rPh>
    <phoneticPr fontId="1"/>
  </si>
  <si>
    <t>メンバー表等に記載のこと</t>
    <rPh sb="4" eb="5">
      <t>ヒョウ</t>
    </rPh>
    <rPh sb="5" eb="6">
      <t>トウ</t>
    </rPh>
    <rPh sb="7" eb="9">
      <t>キサイ</t>
    </rPh>
    <phoneticPr fontId="1"/>
  </si>
  <si>
    <t>中体連大会参加者のバス乗車名簿</t>
    <rPh sb="0" eb="3">
      <t>チュウタイレン</t>
    </rPh>
    <rPh sb="3" eb="5">
      <t>タイカイ</t>
    </rPh>
    <rPh sb="5" eb="8">
      <t>サンカシャ</t>
    </rPh>
    <rPh sb="11" eb="13">
      <t>ジョウシャ</t>
    </rPh>
    <rPh sb="13" eb="15">
      <t>メイボ</t>
    </rPh>
    <phoneticPr fontId="1"/>
  </si>
  <si>
    <t>ルート　　公共交通機関</t>
    <rPh sb="5" eb="7">
      <t>コウキョウ</t>
    </rPh>
    <rPh sb="7" eb="9">
      <t>コウツウ</t>
    </rPh>
    <rPh sb="9" eb="11">
      <t>キカン</t>
    </rPh>
    <phoneticPr fontId="1"/>
  </si>
  <si>
    <t>　　　　　　　　　　　県</t>
    <rPh sb="11" eb="12">
      <t>ケン</t>
    </rPh>
    <phoneticPr fontId="1"/>
  </si>
  <si>
    <t>×</t>
  </si>
  <si>
    <t>・大会要項</t>
    <rPh sb="1" eb="3">
      <t>タイカイ</t>
    </rPh>
    <rPh sb="3" eb="5">
      <t>ヨウコウ</t>
    </rPh>
    <phoneticPr fontId="1"/>
  </si>
  <si>
    <t>原則：１部活１名</t>
    <rPh sb="0" eb="2">
      <t>ゲンソク</t>
    </rPh>
    <rPh sb="4" eb="6">
      <t>ブカツ</t>
    </rPh>
    <rPh sb="7" eb="8">
      <t>メイ</t>
    </rPh>
    <phoneticPr fontId="1"/>
  </si>
  <si>
    <t>部</t>
    <rPh sb="0" eb="1">
      <t>ブ</t>
    </rPh>
    <phoneticPr fontId="1"/>
  </si>
  <si>
    <t>　大会の種類（○をつける）</t>
    <rPh sb="1" eb="3">
      <t>タイカイ</t>
    </rPh>
    <rPh sb="4" eb="6">
      <t>シュルイ</t>
    </rPh>
    <phoneticPr fontId="1"/>
  </si>
  <si>
    <t>○　宿泊した場合</t>
    <rPh sb="2" eb="4">
      <t>シュクハク</t>
    </rPh>
    <rPh sb="6" eb="8">
      <t>バアイ</t>
    </rPh>
    <phoneticPr fontId="1"/>
  </si>
  <si>
    <t>地区大会　　・　　県大会　　・　　東海大会　　・　　全国大会</t>
    <rPh sb="0" eb="2">
      <t>チク</t>
    </rPh>
    <rPh sb="2" eb="4">
      <t>タイカイ</t>
    </rPh>
    <rPh sb="9" eb="10">
      <t>ケン</t>
    </rPh>
    <rPh sb="10" eb="12">
      <t>タイカイ</t>
    </rPh>
    <rPh sb="17" eb="19">
      <t>トウカイ</t>
    </rPh>
    <rPh sb="19" eb="21">
      <t>タイカイ</t>
    </rPh>
    <rPh sb="26" eb="28">
      <t>ゼンコク</t>
    </rPh>
    <rPh sb="28" eb="30">
      <t>タイカイ</t>
    </rPh>
    <phoneticPr fontId="1"/>
  </si>
  <si>
    <t>　会場（市町村名）</t>
    <rPh sb="1" eb="3">
      <t>カイジョウ</t>
    </rPh>
    <rPh sb="4" eb="7">
      <t>シチョウソン</t>
    </rPh>
    <rPh sb="7" eb="8">
      <t>メイ</t>
    </rPh>
    <phoneticPr fontId="1"/>
  </si>
  <si>
    <t>　部活動名（男子・女子）</t>
    <rPh sb="1" eb="4">
      <t>ブカツドウ</t>
    </rPh>
    <rPh sb="4" eb="5">
      <t>メイ</t>
    </rPh>
    <rPh sb="6" eb="8">
      <t>ダンシ</t>
    </rPh>
    <rPh sb="9" eb="11">
      <t>ジョシ</t>
    </rPh>
    <phoneticPr fontId="1"/>
  </si>
  <si>
    <t>駐車場代</t>
    <rPh sb="0" eb="3">
      <t>チュウシャジョウ</t>
    </rPh>
    <rPh sb="3" eb="4">
      <t>ダイ</t>
    </rPh>
    <phoneticPr fontId="1"/>
  </si>
  <si>
    <t>会場名</t>
    <rPh sb="0" eb="2">
      <t>カイジョウ</t>
    </rPh>
    <rPh sb="2" eb="3">
      <t>メイ</t>
    </rPh>
    <phoneticPr fontId="1"/>
  </si>
  <si>
    <t>　宿泊場所（ホテル等名称）</t>
    <rPh sb="1" eb="3">
      <t>シュクハク</t>
    </rPh>
    <rPh sb="3" eb="5">
      <t>バショ</t>
    </rPh>
    <rPh sb="9" eb="10">
      <t>トウ</t>
    </rPh>
    <rPh sb="10" eb="12">
      <t>メイショウ</t>
    </rPh>
    <phoneticPr fontId="1"/>
  </si>
  <si>
    <t xml:space="preserve">　　　～　（　　　　　　　　　　　　） </t>
  </si>
  <si>
    <t>ルート　　自家用車</t>
    <rPh sb="5" eb="9">
      <t>ジカヨウシャ</t>
    </rPh>
    <phoneticPr fontId="1"/>
  </si>
  <si>
    <t>□無</t>
    <rPh sb="1" eb="2">
      <t>ナシ</t>
    </rPh>
    <phoneticPr fontId="1"/>
  </si>
  <si>
    <t>～</t>
  </si>
  <si>
    <t>一人当たりの支給額</t>
    <rPh sb="0" eb="2">
      <t>ヒトリ</t>
    </rPh>
    <rPh sb="2" eb="3">
      <t>ア</t>
    </rPh>
    <rPh sb="6" eb="9">
      <t>シキュウガク</t>
    </rPh>
    <phoneticPr fontId="1"/>
  </si>
  <si>
    <t>人数とバス代、高速料金、駐車料金を入力すると、補助額などが算出される。切捨て計算。</t>
    <rPh sb="0" eb="2">
      <t>ニンズウ</t>
    </rPh>
    <rPh sb="5" eb="6">
      <t>ダイ</t>
    </rPh>
    <rPh sb="7" eb="9">
      <t>コウソク</t>
    </rPh>
    <rPh sb="9" eb="11">
      <t>リョウキン</t>
    </rPh>
    <rPh sb="12" eb="14">
      <t>チュウシャ</t>
    </rPh>
    <rPh sb="14" eb="16">
      <t>リョウキン</t>
    </rPh>
    <rPh sb="17" eb="19">
      <t>ニュウリョク</t>
    </rPh>
    <rPh sb="23" eb="25">
      <t>ホジョ</t>
    </rPh>
    <rPh sb="25" eb="26">
      <t>ガク</t>
    </rPh>
    <rPh sb="29" eb="31">
      <t>サンシュツ</t>
    </rPh>
    <rPh sb="35" eb="37">
      <t>キリス</t>
    </rPh>
    <rPh sb="38" eb="40">
      <t>ケイサン</t>
    </rPh>
    <phoneticPr fontId="1"/>
  </si>
  <si>
    <t>社会人指導者</t>
    <rPh sb="0" eb="2">
      <t>シャカイ</t>
    </rPh>
    <rPh sb="2" eb="3">
      <t>ジン</t>
    </rPh>
    <rPh sb="3" eb="6">
      <t>シドウシャ</t>
    </rPh>
    <phoneticPr fontId="1"/>
  </si>
  <si>
    <t>駅</t>
    <rPh sb="0" eb="1">
      <t>エキ</t>
    </rPh>
    <phoneticPr fontId="1"/>
  </si>
  <si>
    <t>バス代</t>
    <rPh sb="2" eb="3">
      <t>ダイ</t>
    </rPh>
    <phoneticPr fontId="1"/>
  </si>
  <si>
    <t>　（　　　　　　　～　　　　　新幹線利用）</t>
    <rPh sb="15" eb="18">
      <t>シンカンセン</t>
    </rPh>
    <rPh sb="18" eb="20">
      <t>リヨウ</t>
    </rPh>
    <phoneticPr fontId="1"/>
  </si>
  <si>
    <t>○　乗車人数を記入してください</t>
    <rPh sb="2" eb="4">
      <t>ジョウシャ</t>
    </rPh>
    <rPh sb="4" eb="6">
      <t>ニンズウ</t>
    </rPh>
    <rPh sb="7" eb="9">
      <t>キニュウ</t>
    </rPh>
    <phoneticPr fontId="1"/>
  </si>
  <si>
    <t>コーチ</t>
  </si>
  <si>
    <t>　（　　　　　　　～　　　　　高速道路利用）</t>
    <rPh sb="15" eb="17">
      <t>コウソク</t>
    </rPh>
    <rPh sb="17" eb="19">
      <t>ドウロ</t>
    </rPh>
    <rPh sb="19" eb="21">
      <t>リヨウ</t>
    </rPh>
    <phoneticPr fontId="1"/>
  </si>
  <si>
    <t>選手（登録選手）</t>
    <rPh sb="0" eb="2">
      <t>センシュ</t>
    </rPh>
    <rPh sb="3" eb="5">
      <t>トウロク</t>
    </rPh>
    <rPh sb="5" eb="7">
      <t>センシュ</t>
    </rPh>
    <phoneticPr fontId="1"/>
  </si>
  <si>
    <t>（バス借上）</t>
    <rPh sb="3" eb="5">
      <t>カリア</t>
    </rPh>
    <phoneticPr fontId="1"/>
  </si>
  <si>
    <t>　　月　　日</t>
    <rPh sb="2" eb="3">
      <t>ツキ</t>
    </rPh>
    <rPh sb="5" eb="6">
      <t>ニチ</t>
    </rPh>
    <phoneticPr fontId="1"/>
  </si>
  <si>
    <t>バス代計算欄（記入しないでください）</t>
    <rPh sb="2" eb="3">
      <t>ダイ</t>
    </rPh>
    <rPh sb="3" eb="5">
      <t>ケイサン</t>
    </rPh>
    <rPh sb="5" eb="6">
      <t>ラン</t>
    </rPh>
    <rPh sb="7" eb="9">
      <t>キニュウ</t>
    </rPh>
    <phoneticPr fontId="1"/>
  </si>
  <si>
    <t>公共交通機関　　・　　借上バス　　・　　自家用車（同乗）</t>
    <rPh sb="0" eb="2">
      <t>コウキョウ</t>
    </rPh>
    <rPh sb="2" eb="4">
      <t>コウツウ</t>
    </rPh>
    <rPh sb="4" eb="6">
      <t>キカン</t>
    </rPh>
    <rPh sb="11" eb="13">
      <t>カリア</t>
    </rPh>
    <rPh sb="20" eb="24">
      <t>ジカヨウシャ</t>
    </rPh>
    <rPh sb="25" eb="27">
      <t>ドウジョウ</t>
    </rPh>
    <phoneticPr fontId="1"/>
  </si>
  <si>
    <t>合計</t>
    <rPh sb="0" eb="2">
      <t>ゴウケイ</t>
    </rPh>
    <phoneticPr fontId="1"/>
  </si>
  <si>
    <t>※　バス乗車氏名と乗車日、乗車の有無だけ記入（バス代は記入しないでください）</t>
    <rPh sb="4" eb="6">
      <t>ジョウシャ</t>
    </rPh>
    <rPh sb="6" eb="8">
      <t>シメイ</t>
    </rPh>
    <rPh sb="9" eb="11">
      <t>ジョウシャ</t>
    </rPh>
    <rPh sb="11" eb="12">
      <t>ビ</t>
    </rPh>
    <rPh sb="13" eb="15">
      <t>ジョウシャ</t>
    </rPh>
    <rPh sb="16" eb="18">
      <t>ウム</t>
    </rPh>
    <rPh sb="20" eb="22">
      <t>キニュウ</t>
    </rPh>
    <rPh sb="25" eb="26">
      <t>ダイ</t>
    </rPh>
    <rPh sb="27" eb="29">
      <t>キニュウ</t>
    </rPh>
    <phoneticPr fontId="1"/>
  </si>
  <si>
    <t>←合計距離を入力すると、車賃が出る。</t>
    <rPh sb="1" eb="3">
      <t>ゴウケイ</t>
    </rPh>
    <rPh sb="3" eb="5">
      <t>キョリ</t>
    </rPh>
    <rPh sb="6" eb="8">
      <t>ニュウリョク</t>
    </rPh>
    <rPh sb="12" eb="13">
      <t>シャ</t>
    </rPh>
    <rPh sb="13" eb="14">
      <t>チン</t>
    </rPh>
    <rPh sb="15" eb="16">
      <t>デ</t>
    </rPh>
    <phoneticPr fontId="1"/>
  </si>
  <si>
    <t>　交通手段（○をつける）　　※　開催日によって異なる場合はわかるように記入してください</t>
    <rPh sb="1" eb="3">
      <t>コウツウ</t>
    </rPh>
    <rPh sb="3" eb="5">
      <t>シュダン</t>
    </rPh>
    <rPh sb="16" eb="19">
      <t>カイサイビ</t>
    </rPh>
    <rPh sb="23" eb="24">
      <t>コト</t>
    </rPh>
    <rPh sb="26" eb="28">
      <t>バアイ</t>
    </rPh>
    <rPh sb="35" eb="37">
      <t>キニュウ</t>
    </rPh>
    <phoneticPr fontId="1"/>
  </si>
  <si>
    <t>　開催日時（曜日）</t>
    <rPh sb="1" eb="3">
      <t>カイサイ</t>
    </rPh>
    <rPh sb="3" eb="5">
      <t>ニチジ</t>
    </rPh>
    <rPh sb="6" eb="8">
      <t>ヨウビ</t>
    </rPh>
    <phoneticPr fontId="1"/>
  </si>
  <si>
    <t>顧問</t>
    <rPh sb="0" eb="2">
      <t>コモン</t>
    </rPh>
    <phoneticPr fontId="1"/>
  </si>
  <si>
    <t>※　宿泊者氏名と宿泊日、宿泊の有無だけ記入（宿泊代は記入しないでください）</t>
    <rPh sb="2" eb="5">
      <t>シュクハクシャ</t>
    </rPh>
    <rPh sb="5" eb="7">
      <t>シメイ</t>
    </rPh>
    <rPh sb="8" eb="11">
      <t>シュクハクビ</t>
    </rPh>
    <rPh sb="12" eb="14">
      <t>シュクハク</t>
    </rPh>
    <rPh sb="15" eb="17">
      <t>ウム</t>
    </rPh>
    <rPh sb="19" eb="21">
      <t>キニュウ</t>
    </rPh>
    <rPh sb="22" eb="25">
      <t>シュクハクダイ</t>
    </rPh>
    <rPh sb="26" eb="28">
      <t>キニュウ</t>
    </rPh>
    <phoneticPr fontId="1"/>
  </si>
  <si>
    <t>中体連大会参加者の宿泊者名簿</t>
    <rPh sb="0" eb="3">
      <t>チュウタイレン</t>
    </rPh>
    <rPh sb="3" eb="5">
      <t>タイカイ</t>
    </rPh>
    <rPh sb="5" eb="8">
      <t>サンカシャ</t>
    </rPh>
    <rPh sb="9" eb="12">
      <t>シュクハクシャ</t>
    </rPh>
    <rPh sb="12" eb="14">
      <t>メイボ</t>
    </rPh>
    <phoneticPr fontId="1"/>
  </si>
  <si>
    <t>＜添付＞①請求書・領収書　②宿泊代・食事代等の分かる明細書　③宿泊者が分かるもの</t>
    <rPh sb="1" eb="3">
      <t>テンプ</t>
    </rPh>
    <rPh sb="5" eb="8">
      <t>セイキュウショ</t>
    </rPh>
    <rPh sb="9" eb="12">
      <t>リョウシュウショ</t>
    </rPh>
    <rPh sb="14" eb="17">
      <t>シュクハクダイ</t>
    </rPh>
    <rPh sb="18" eb="21">
      <t>ショクジダイ</t>
    </rPh>
    <rPh sb="21" eb="22">
      <t>ナド</t>
    </rPh>
    <rPh sb="23" eb="24">
      <t>ワ</t>
    </rPh>
    <rPh sb="26" eb="29">
      <t>メイサイショ</t>
    </rPh>
    <rPh sb="31" eb="33">
      <t>シュクハク</t>
    </rPh>
    <rPh sb="33" eb="34">
      <t>シャ</t>
    </rPh>
    <rPh sb="35" eb="36">
      <t>ワ</t>
    </rPh>
    <phoneticPr fontId="1"/>
  </si>
  <si>
    <t>○　必ず提出してください</t>
    <rPh sb="2" eb="3">
      <t>カナラ</t>
    </rPh>
    <rPh sb="4" eb="6">
      <t>テイシュツ</t>
    </rPh>
    <phoneticPr fontId="1"/>
  </si>
  <si>
    <t>＜添付＞領収書</t>
    <rPh sb="1" eb="3">
      <t>テンプ</t>
    </rPh>
    <rPh sb="4" eb="7">
      <t>リョウシュウショ</t>
    </rPh>
    <phoneticPr fontId="1"/>
  </si>
  <si>
    <t>○　借上バスを使った場合</t>
    <rPh sb="2" eb="4">
      <t>カリア</t>
    </rPh>
    <rPh sb="7" eb="8">
      <t>ツカ</t>
    </rPh>
    <rPh sb="10" eb="12">
      <t>バアイ</t>
    </rPh>
    <phoneticPr fontId="1"/>
  </si>
  <si>
    <t>支給合計額</t>
    <rPh sb="0" eb="2">
      <t>シキュウ</t>
    </rPh>
    <rPh sb="2" eb="4">
      <t>ゴウケイ</t>
    </rPh>
    <rPh sb="4" eb="5">
      <t>ガク</t>
    </rPh>
    <phoneticPr fontId="1"/>
  </si>
  <si>
    <t>補助額は費用の　１／３</t>
    <rPh sb="0" eb="2">
      <t>ホジョ</t>
    </rPh>
    <rPh sb="2" eb="3">
      <t>ガク</t>
    </rPh>
    <rPh sb="4" eb="6">
      <t>ヒヨウ</t>
    </rPh>
    <phoneticPr fontId="1"/>
  </si>
  <si>
    <t>・請求書・領収書</t>
    <rPh sb="1" eb="4">
      <t>セイキュウショ</t>
    </rPh>
    <rPh sb="5" eb="8">
      <t>リョウシュウショ</t>
    </rPh>
    <phoneticPr fontId="1"/>
  </si>
  <si>
    <t>○　自家用車を使った場合</t>
    <rPh sb="2" eb="6">
      <t>ジカヨウシャ</t>
    </rPh>
    <rPh sb="7" eb="8">
      <t>ツカ</t>
    </rPh>
    <rPh sb="10" eb="12">
      <t>バアイ</t>
    </rPh>
    <phoneticPr fontId="1"/>
  </si>
  <si>
    <t>（学校）（学園）　様</t>
    <rPh sb="1" eb="3">
      <t>ガッコウ</t>
    </rPh>
    <rPh sb="5" eb="7">
      <t>ガクエン</t>
    </rPh>
    <rPh sb="9" eb="10">
      <t>サマ</t>
    </rPh>
    <phoneticPr fontId="1"/>
  </si>
  <si>
    <t>○　自家用車使用者を記入してください</t>
    <rPh sb="2" eb="6">
      <t>ジカヨウシャ</t>
    </rPh>
    <rPh sb="6" eb="9">
      <t>シヨウシャ</t>
    </rPh>
    <rPh sb="10" eb="12">
      <t>キニュウ</t>
    </rPh>
    <phoneticPr fontId="1"/>
  </si>
  <si>
    <t>・高速料金の領収書等（　Ｉ・Ｃ名のわかるもの　）</t>
    <rPh sb="1" eb="3">
      <t>コウソク</t>
    </rPh>
    <rPh sb="3" eb="5">
      <t>リョウキン</t>
    </rPh>
    <rPh sb="6" eb="9">
      <t>リョウシュウショ</t>
    </rPh>
    <rPh sb="9" eb="10">
      <t>トウ</t>
    </rPh>
    <rPh sb="15" eb="16">
      <t>メイ</t>
    </rPh>
    <phoneticPr fontId="1"/>
  </si>
  <si>
    <t>支給対象</t>
    <rPh sb="0" eb="2">
      <t>シキュウ</t>
    </rPh>
    <rPh sb="2" eb="4">
      <t>タイショウ</t>
    </rPh>
    <phoneticPr fontId="1"/>
  </si>
  <si>
    <t>　引率顧問名</t>
    <rPh sb="1" eb="3">
      <t>インソツ</t>
    </rPh>
    <rPh sb="3" eb="5">
      <t>コモン</t>
    </rPh>
    <rPh sb="5" eb="6">
      <t>メイ</t>
    </rPh>
    <phoneticPr fontId="1"/>
  </si>
  <si>
    <t>乗車人数</t>
    <rPh sb="0" eb="2">
      <t>ジョウシャ</t>
    </rPh>
    <rPh sb="2" eb="4">
      <t>ニンズウ</t>
    </rPh>
    <phoneticPr fontId="1"/>
  </si>
  <si>
    <t>　生徒（選手のみ）</t>
    <rPh sb="1" eb="3">
      <t>セイト</t>
    </rPh>
    <rPh sb="4" eb="6">
      <t>センシュ</t>
    </rPh>
    <phoneticPr fontId="1"/>
  </si>
  <si>
    <t>　引率コーチ名（委嘱されている方）</t>
    <rPh sb="1" eb="3">
      <t>インソツ</t>
    </rPh>
    <rPh sb="6" eb="7">
      <t>メイ</t>
    </rPh>
    <rPh sb="8" eb="10">
      <t>イショク</t>
    </rPh>
    <rPh sb="15" eb="16">
      <t>カタ</t>
    </rPh>
    <phoneticPr fontId="1"/>
  </si>
  <si>
    <t>・行程表・明細表（利用した高速道路の区間や費用・駐車場代金がわかるもの）</t>
    <rPh sb="1" eb="4">
      <t>コウテイヒョウ</t>
    </rPh>
    <rPh sb="5" eb="8">
      <t>メイサイヒョウ</t>
    </rPh>
    <rPh sb="9" eb="11">
      <t>リヨウ</t>
    </rPh>
    <rPh sb="13" eb="15">
      <t>コウソク</t>
    </rPh>
    <rPh sb="15" eb="17">
      <t>ドウロ</t>
    </rPh>
    <rPh sb="18" eb="20">
      <t>クカン</t>
    </rPh>
    <rPh sb="21" eb="23">
      <t>ヒヨウ</t>
    </rPh>
    <rPh sb="24" eb="27">
      <t>チュウシャジョウ</t>
    </rPh>
    <rPh sb="27" eb="29">
      <t>ダイキン</t>
    </rPh>
    <phoneticPr fontId="1"/>
  </si>
  <si>
    <t>往路</t>
    <rPh sb="0" eb="2">
      <t>オウロ</t>
    </rPh>
    <phoneticPr fontId="1"/>
  </si>
  <si>
    <t>感謝と挑戦のTYK体育館（多治見市）</t>
    <rPh sb="0" eb="2">
      <t>カンシャ</t>
    </rPh>
    <rPh sb="3" eb="5">
      <t>チョウセン</t>
    </rPh>
    <rPh sb="9" eb="12">
      <t>タイイクカン</t>
    </rPh>
    <rPh sb="13" eb="17">
      <t>タジミシ</t>
    </rPh>
    <phoneticPr fontId="1"/>
  </si>
  <si>
    <t>　顧問</t>
    <rPh sb="1" eb="3">
      <t>コモン</t>
    </rPh>
    <phoneticPr fontId="1"/>
  </si>
  <si>
    <t>有料道路代</t>
    <rPh sb="0" eb="2">
      <t>ユウリョウ</t>
    </rPh>
    <rPh sb="2" eb="4">
      <t>ドウロ</t>
    </rPh>
    <rPh sb="4" eb="5">
      <t>ダイ</t>
    </rPh>
    <phoneticPr fontId="1"/>
  </si>
  <si>
    <t>　コーチ（委嘱された方）</t>
    <rPh sb="5" eb="7">
      <t>イショク</t>
    </rPh>
    <rPh sb="10" eb="11">
      <t>カタ</t>
    </rPh>
    <phoneticPr fontId="1"/>
  </si>
  <si>
    <t>氏名</t>
    <rPh sb="0" eb="2">
      <t>シメイ</t>
    </rPh>
    <phoneticPr fontId="1"/>
  </si>
  <si>
    <t>・メンバー表・組み合わせ表</t>
    <rPh sb="5" eb="6">
      <t>ヒョウ</t>
    </rPh>
    <rPh sb="7" eb="8">
      <t>ク</t>
    </rPh>
    <rPh sb="9" eb="10">
      <t>ア</t>
    </rPh>
    <rPh sb="12" eb="13">
      <t>ヒョウ</t>
    </rPh>
    <phoneticPr fontId="1"/>
  </si>
  <si>
    <t>-----------------------------　以下の書類を提出してください　------------------------------</t>
  </si>
  <si>
    <t>教員</t>
    <rPh sb="0" eb="2">
      <t>キョウイン</t>
    </rPh>
    <phoneticPr fontId="1"/>
  </si>
  <si>
    <t>宿泊場所</t>
    <rPh sb="0" eb="2">
      <t>シュクハク</t>
    </rPh>
    <rPh sb="2" eb="4">
      <t>バショ</t>
    </rPh>
    <phoneticPr fontId="1"/>
  </si>
  <si>
    <t>選手</t>
    <rPh sb="0" eb="2">
      <t>センシュ</t>
    </rPh>
    <phoneticPr fontId="1"/>
  </si>
  <si>
    <t>保護者※１</t>
    <rPh sb="0" eb="3">
      <t>ホゴシャ</t>
    </rPh>
    <phoneticPr fontId="1"/>
  </si>
  <si>
    <t>宿泊</t>
    <rPh sb="0" eb="2">
      <t>シュクハク</t>
    </rPh>
    <phoneticPr fontId="1"/>
  </si>
  <si>
    <t>(○をつける）</t>
  </si>
  <si>
    <t>　　　月　　　　日</t>
    <rPh sb="3" eb="4">
      <t>ツキ</t>
    </rPh>
    <rPh sb="8" eb="9">
      <t>ニチ</t>
    </rPh>
    <phoneticPr fontId="1"/>
  </si>
  <si>
    <t>大会</t>
    <rPh sb="0" eb="2">
      <t>タイカイ</t>
    </rPh>
    <phoneticPr fontId="1"/>
  </si>
  <si>
    <t>会場</t>
    <rPh sb="0" eb="2">
      <t>カイジョウ</t>
    </rPh>
    <phoneticPr fontId="1"/>
  </si>
  <si>
    <t>教員（顧問）</t>
    <rPh sb="0" eb="2">
      <t>キョウイン</t>
    </rPh>
    <rPh sb="3" eb="5">
      <t>コモン</t>
    </rPh>
    <phoneticPr fontId="1"/>
  </si>
  <si>
    <t>↑記入しない</t>
    <rPh sb="1" eb="3">
      <t>キニュウ</t>
    </rPh>
    <phoneticPr fontId="1"/>
  </si>
  <si>
    <t>その他の　　生徒等</t>
    <rPh sb="2" eb="3">
      <t>タ</t>
    </rPh>
    <rPh sb="6" eb="8">
      <t>セイト</t>
    </rPh>
    <rPh sb="8" eb="9">
      <t>トウ</t>
    </rPh>
    <phoneticPr fontId="1"/>
  </si>
  <si>
    <t>□駐車場料金</t>
    <rPh sb="1" eb="4">
      <t>チュウシャジョウ</t>
    </rPh>
    <rPh sb="4" eb="6">
      <t>リョウキン</t>
    </rPh>
    <phoneticPr fontId="1"/>
  </si>
  <si>
    <t>瑞浪市民コート</t>
    <rPh sb="0" eb="4">
      <t>ミズナミシミン</t>
    </rPh>
    <phoneticPr fontId="1"/>
  </si>
  <si>
    <t>運転者　：</t>
    <rPh sb="0" eb="3">
      <t>ウンテンシャ</t>
    </rPh>
    <phoneticPr fontId="1"/>
  </si>
  <si>
    <t>車賃</t>
    <rPh sb="0" eb="1">
      <t>クルマ</t>
    </rPh>
    <rPh sb="1" eb="2">
      <t>チン</t>
    </rPh>
    <phoneticPr fontId="1"/>
  </si>
  <si>
    <t>※食事代は補助対象外</t>
    <rPh sb="1" eb="4">
      <t>ショクジダイ</t>
    </rPh>
    <rPh sb="5" eb="7">
      <t>ホジョ</t>
    </rPh>
    <rPh sb="7" eb="10">
      <t>タイショウガイ</t>
    </rPh>
    <phoneticPr fontId="1"/>
  </si>
  <si>
    <t>日にち</t>
    <rPh sb="0" eb="1">
      <t>ヒ</t>
    </rPh>
    <phoneticPr fontId="1"/>
  </si>
  <si>
    <t>中学校総合体育大会参加者の自家用車名簿</t>
    <rPh sb="0" eb="3">
      <t>チュウガッコウ</t>
    </rPh>
    <rPh sb="3" eb="5">
      <t>ソウゴウ</t>
    </rPh>
    <rPh sb="5" eb="7">
      <t>タイイク</t>
    </rPh>
    <rPh sb="7" eb="9">
      <t>タイカイ</t>
    </rPh>
    <rPh sb="9" eb="12">
      <t>サンカシャ</t>
    </rPh>
    <rPh sb="13" eb="17">
      <t>ジカヨウシャ</t>
    </rPh>
    <rPh sb="17" eb="19">
      <t>メイボ</t>
    </rPh>
    <phoneticPr fontId="1"/>
  </si>
  <si>
    <t>行先</t>
    <rPh sb="0" eb="2">
      <t>イキサキ</t>
    </rPh>
    <phoneticPr fontId="1"/>
  </si>
  <si>
    <t>育成会</t>
    <rPh sb="0" eb="3">
      <t>イクセイカイ</t>
    </rPh>
    <phoneticPr fontId="1"/>
  </si>
  <si>
    <t>区間</t>
    <rPh sb="0" eb="2">
      <t>クカン</t>
    </rPh>
    <phoneticPr fontId="1"/>
  </si>
  <si>
    <t>往復距離</t>
    <rPh sb="0" eb="2">
      <t>オウフク</t>
    </rPh>
    <rPh sb="2" eb="4">
      <t>キョリ</t>
    </rPh>
    <phoneticPr fontId="1"/>
  </si>
  <si>
    <t>～感謝と挑戦のTYK体育館</t>
    <rPh sb="1" eb="3">
      <t>カンシャ</t>
    </rPh>
    <rPh sb="4" eb="6">
      <t>チョウセン</t>
    </rPh>
    <rPh sb="10" eb="13">
      <t>タイイクカン</t>
    </rPh>
    <phoneticPr fontId="1"/>
  </si>
  <si>
    <t>支給額</t>
    <rPh sb="0" eb="3">
      <t>シキュウガク</t>
    </rPh>
    <phoneticPr fontId="1"/>
  </si>
  <si>
    <t>７月２8日</t>
    <rPh sb="1" eb="2">
      <t>ツキ</t>
    </rPh>
    <rPh sb="4" eb="5">
      <t>ニチ</t>
    </rPh>
    <phoneticPr fontId="1"/>
  </si>
  <si>
    <t>中体連大会参加者の自家用車同乗者名簿</t>
    <rPh sb="0" eb="3">
      <t>チュウタイレン</t>
    </rPh>
    <rPh sb="3" eb="5">
      <t>タイカイ</t>
    </rPh>
    <rPh sb="5" eb="8">
      <t>サンカシャ</t>
    </rPh>
    <rPh sb="9" eb="13">
      <t>ジカヨウシャ</t>
    </rPh>
    <rPh sb="13" eb="15">
      <t>ドウジョウ</t>
    </rPh>
    <rPh sb="15" eb="16">
      <t>シャ</t>
    </rPh>
    <rPh sb="16" eb="18">
      <t>メイボ</t>
    </rPh>
    <phoneticPr fontId="1"/>
  </si>
  <si>
    <t>その他の同乗者</t>
    <rPh sb="2" eb="3">
      <t>タ</t>
    </rPh>
    <rPh sb="4" eb="6">
      <t>ドウジョウ</t>
    </rPh>
    <rPh sb="6" eb="7">
      <t>シャ</t>
    </rPh>
    <phoneticPr fontId="1"/>
  </si>
  <si>
    <t>　　月　　　　日</t>
    <rPh sb="2" eb="3">
      <t>ツキ</t>
    </rPh>
    <rPh sb="7" eb="8">
      <t>ニチ</t>
    </rPh>
    <phoneticPr fontId="1"/>
  </si>
  <si>
    <t>バス乗車</t>
    <rPh sb="2" eb="4">
      <t>ジョウシャ</t>
    </rPh>
    <phoneticPr fontId="1"/>
  </si>
  <si>
    <t>□県大会</t>
    <rPh sb="1" eb="2">
      <t>ケン</t>
    </rPh>
    <rPh sb="2" eb="4">
      <t>タイカイ</t>
    </rPh>
    <phoneticPr fontId="1"/>
  </si>
  <si>
    <t>　の金額を入力し、領収書を徴収してください。</t>
    <rPh sb="2" eb="4">
      <t>キンガク</t>
    </rPh>
    <rPh sb="5" eb="7">
      <t>ニュウリョク</t>
    </rPh>
    <rPh sb="9" eb="12">
      <t>リョウシュウショ</t>
    </rPh>
    <rPh sb="13" eb="15">
      <t>チョウシュウ</t>
    </rPh>
    <phoneticPr fontId="1"/>
  </si>
  <si>
    <t>記入しない</t>
    <rPh sb="0" eb="2">
      <t>キニュウ</t>
    </rPh>
    <phoneticPr fontId="1"/>
  </si>
  <si>
    <t>○をつける　→　</t>
  </si>
  <si>
    <t>令和　　　　年　　　　月　　　　日（　　　　　　）</t>
  </si>
  <si>
    <t>全員添付</t>
    <rPh sb="0" eb="2">
      <t>ゼンイン</t>
    </rPh>
    <rPh sb="2" eb="4">
      <t>テンプ</t>
    </rPh>
    <phoneticPr fontId="1"/>
  </si>
  <si>
    <t>保護者は申請できない</t>
    <rPh sb="0" eb="3">
      <t>ホゴシャ</t>
    </rPh>
    <rPh sb="4" eb="6">
      <t>シンセイ</t>
    </rPh>
    <phoneticPr fontId="1"/>
  </si>
  <si>
    <t>　重要　：　　生徒派遣として申請できるもの</t>
    <rPh sb="1" eb="3">
      <t>ジュウヨウ</t>
    </rPh>
    <rPh sb="7" eb="9">
      <t>セイト</t>
    </rPh>
    <rPh sb="9" eb="11">
      <t>ハケン</t>
    </rPh>
    <rPh sb="14" eb="16">
      <t>シンセイ</t>
    </rPh>
    <phoneticPr fontId="1"/>
  </si>
  <si>
    <t>中体連　各部活生徒派遣補助金調査について</t>
    <rPh sb="0" eb="3">
      <t>チュウタイレン</t>
    </rPh>
    <rPh sb="4" eb="7">
      <t>カクブカツ</t>
    </rPh>
    <rPh sb="7" eb="9">
      <t>セイト</t>
    </rPh>
    <rPh sb="9" eb="11">
      <t>ハケン</t>
    </rPh>
    <rPh sb="11" eb="14">
      <t>ホジョキン</t>
    </rPh>
    <rPh sb="14" eb="16">
      <t>チョウサ</t>
    </rPh>
    <phoneticPr fontId="1"/>
  </si>
  <si>
    <t>記入欄</t>
    <rPh sb="0" eb="2">
      <t>キニュウ</t>
    </rPh>
    <rPh sb="2" eb="3">
      <t>ラン</t>
    </rPh>
    <phoneticPr fontId="1"/>
  </si>
  <si>
    <t xml:space="preserve">  （　多治見　～　小牧　 高速道路利用）</t>
    <rPh sb="4" eb="7">
      <t>タジミ</t>
    </rPh>
    <rPh sb="10" eb="12">
      <t>コマキ</t>
    </rPh>
    <phoneticPr fontId="1"/>
  </si>
  <si>
    <t>○　生徒派遣の補助金を交付するため、下記に記入して必要なものを提出してください</t>
    <rPh sb="2" eb="4">
      <t>セイト</t>
    </rPh>
    <rPh sb="4" eb="6">
      <t>ハケン</t>
    </rPh>
    <rPh sb="7" eb="10">
      <t>ホジョキン</t>
    </rPh>
    <rPh sb="11" eb="13">
      <t>コウフ</t>
    </rPh>
    <rPh sb="18" eb="20">
      <t>カキ</t>
    </rPh>
    <rPh sb="21" eb="23">
      <t>キニュウ</t>
    </rPh>
    <rPh sb="25" eb="27">
      <t>ヒツヨウ</t>
    </rPh>
    <rPh sb="31" eb="33">
      <t>テイシュツ</t>
    </rPh>
    <phoneticPr fontId="1"/>
  </si>
  <si>
    <t>※宿泊者名簿作成</t>
    <rPh sb="1" eb="4">
      <t>シュクハクシャ</t>
    </rPh>
    <rPh sb="4" eb="6">
      <t>メイボ</t>
    </rPh>
    <rPh sb="6" eb="8">
      <t>サクセイ</t>
    </rPh>
    <phoneticPr fontId="1"/>
  </si>
  <si>
    <t>・バス乗車名簿（※別紙）</t>
    <rPh sb="3" eb="5">
      <t>ジョウシャ</t>
    </rPh>
    <rPh sb="5" eb="7">
      <t>メイボ</t>
    </rPh>
    <rPh sb="9" eb="11">
      <t>ベッシ</t>
    </rPh>
    <phoneticPr fontId="1"/>
  </si>
  <si>
    <t>・宿泊者名簿（※別紙）</t>
    <rPh sb="1" eb="3">
      <t>シュクハク</t>
    </rPh>
    <rPh sb="3" eb="4">
      <t>シャ</t>
    </rPh>
    <rPh sb="4" eb="6">
      <t>メイボ</t>
    </rPh>
    <rPh sb="8" eb="10">
      <t>ベッシ</t>
    </rPh>
    <phoneticPr fontId="1"/>
  </si>
  <si>
    <t>・自家用車同乗車名簿（※別紙）</t>
    <rPh sb="1" eb="5">
      <t>ジカヨウシャ</t>
    </rPh>
    <rPh sb="5" eb="6">
      <t>オナ</t>
    </rPh>
    <rPh sb="6" eb="8">
      <t>ジョウシャ</t>
    </rPh>
    <rPh sb="8" eb="10">
      <t>メイボ</t>
    </rPh>
    <rPh sb="12" eb="14">
      <t>ベッシ</t>
    </rPh>
    <phoneticPr fontId="1"/>
  </si>
  <si>
    <t>　参加（登録）人数（別途名簿添付）</t>
    <rPh sb="1" eb="3">
      <t>サンカ</t>
    </rPh>
    <rPh sb="4" eb="6">
      <t>トウロク</t>
    </rPh>
    <rPh sb="7" eb="9">
      <t>ニンズウ</t>
    </rPh>
    <rPh sb="10" eb="12">
      <t>ベット</t>
    </rPh>
    <rPh sb="12" eb="14">
      <t>メイボ</t>
    </rPh>
    <rPh sb="14" eb="16">
      <t>テンプ</t>
    </rPh>
    <phoneticPr fontId="1"/>
  </si>
  <si>
    <t>氏　名</t>
    <rPh sb="0" eb="1">
      <t>シ</t>
    </rPh>
    <rPh sb="2" eb="3">
      <t>メイ</t>
    </rPh>
    <phoneticPr fontId="1"/>
  </si>
  <si>
    <t>同乗者：</t>
    <rPh sb="0" eb="2">
      <t>ドウジョウ</t>
    </rPh>
    <rPh sb="2" eb="3">
      <t>シャ</t>
    </rPh>
    <phoneticPr fontId="1"/>
  </si>
  <si>
    <t>社会人指導者</t>
    <rPh sb="0" eb="6">
      <t>シャカイジンシドウシャ</t>
    </rPh>
    <phoneticPr fontId="1"/>
  </si>
  <si>
    <t>種別</t>
    <rPh sb="0" eb="2">
      <t>シュベツ</t>
    </rPh>
    <phoneticPr fontId="1"/>
  </si>
  <si>
    <t>日にち　：</t>
    <rPh sb="0" eb="1">
      <t>ヒ</t>
    </rPh>
    <phoneticPr fontId="1"/>
  </si>
  <si>
    <t>行先　　：</t>
    <rPh sb="0" eb="2">
      <t>イキサキ</t>
    </rPh>
    <phoneticPr fontId="1"/>
  </si>
  <si>
    <t>□引率無</t>
    <rPh sb="1" eb="3">
      <t>インソツ</t>
    </rPh>
    <rPh sb="3" eb="4">
      <t>ナシ</t>
    </rPh>
    <phoneticPr fontId="1"/>
  </si>
  <si>
    <t>支給対象者</t>
    <rPh sb="0" eb="2">
      <t>シキュウ</t>
    </rPh>
    <rPh sb="2" eb="4">
      <t>タイショウ</t>
    </rPh>
    <rPh sb="4" eb="5">
      <t>シャ</t>
    </rPh>
    <phoneticPr fontId="1"/>
  </si>
  <si>
    <t>本巣市―瑞浪市</t>
    <rPh sb="0" eb="2">
      <t>モトス</t>
    </rPh>
    <rPh sb="2" eb="3">
      <t>シ</t>
    </rPh>
    <rPh sb="4" eb="7">
      <t>ミズナミシ</t>
    </rPh>
    <phoneticPr fontId="1"/>
  </si>
  <si>
    <t>↓　　　　　　　　　　　　　　記入例　　　　　　　　　　　　　↓</t>
    <rPh sb="15" eb="17">
      <t>キニュウ</t>
    </rPh>
    <rPh sb="17" eb="18">
      <t>レイ</t>
    </rPh>
    <phoneticPr fontId="1"/>
  </si>
  <si>
    <t>↓　　　　　　　　　　　　　　記入欄　　　　　　　　　　　　　↓</t>
    <rPh sb="15" eb="17">
      <t>キニュウ</t>
    </rPh>
    <rPh sb="17" eb="18">
      <t>ラン</t>
    </rPh>
    <phoneticPr fontId="1"/>
  </si>
  <si>
    <t>運転者</t>
    <rPh sb="0" eb="3">
      <t>ウンテンシャ</t>
    </rPh>
    <phoneticPr fontId="1"/>
  </si>
  <si>
    <t>駐車料金※</t>
    <rPh sb="0" eb="2">
      <t>チュウシャ</t>
    </rPh>
    <rPh sb="2" eb="4">
      <t>リョウキン</t>
    </rPh>
    <phoneticPr fontId="1"/>
  </si>
  <si>
    <t>※　種別は　選手・教員・コーチ・保護者・選手以外の生徒</t>
    <rPh sb="2" eb="4">
      <t>シュベツ</t>
    </rPh>
    <rPh sb="6" eb="8">
      <t>センシュ</t>
    </rPh>
    <rPh sb="9" eb="11">
      <t>キョウイン</t>
    </rPh>
    <rPh sb="16" eb="18">
      <t>ホゴ</t>
    </rPh>
    <rPh sb="18" eb="19">
      <t>シャ</t>
    </rPh>
    <rPh sb="20" eb="22">
      <t>センシュ</t>
    </rPh>
    <rPh sb="22" eb="24">
      <t>イガイ</t>
    </rPh>
    <rPh sb="25" eb="27">
      <t>セイト</t>
    </rPh>
    <phoneticPr fontId="1"/>
  </si>
  <si>
    <t>バス乗車
（○をつける）</t>
    <rPh sb="2" eb="4">
      <t>ジョウシャ</t>
    </rPh>
    <phoneticPr fontId="1"/>
  </si>
  <si>
    <t>・明細書（宿泊代・食事代等のわかるもの）　※１泊２食分を支給</t>
    <rPh sb="1" eb="4">
      <t>メイサイショ</t>
    </rPh>
    <rPh sb="5" eb="8">
      <t>シュクハクダイ</t>
    </rPh>
    <rPh sb="9" eb="11">
      <t>ショクジ</t>
    </rPh>
    <rPh sb="11" eb="12">
      <t>ダイ</t>
    </rPh>
    <rPh sb="12" eb="13">
      <t>トウ</t>
    </rPh>
    <rPh sb="23" eb="24">
      <t>ハク</t>
    </rPh>
    <rPh sb="25" eb="26">
      <t>ショク</t>
    </rPh>
    <rPh sb="26" eb="27">
      <t>ブン</t>
    </rPh>
    <rPh sb="28" eb="30">
      <t>シキュウ</t>
    </rPh>
    <phoneticPr fontId="1"/>
  </si>
  <si>
    <t>合計人数</t>
    <rPh sb="0" eb="2">
      <t>ゴウケイ</t>
    </rPh>
    <rPh sb="2" eb="4">
      <t>ニンズウ</t>
    </rPh>
    <phoneticPr fontId="1"/>
  </si>
  <si>
    <t>　（この文書のファイルは、本巣中職員共有にあります。入力して提出してください。）</t>
    <rPh sb="4" eb="6">
      <t>ブンショ</t>
    </rPh>
    <rPh sb="13" eb="15">
      <t>モトス</t>
    </rPh>
    <rPh sb="15" eb="16">
      <t>チュウ</t>
    </rPh>
    <rPh sb="16" eb="18">
      <t>ショクイン</t>
    </rPh>
    <rPh sb="18" eb="20">
      <t>キョウユウ</t>
    </rPh>
    <rPh sb="26" eb="28">
      <t>ニュウリョク</t>
    </rPh>
    <rPh sb="30" eb="32">
      <t>テイシュツ</t>
    </rPh>
    <phoneticPr fontId="1"/>
  </si>
  <si>
    <t>・駐車場代領収書（　駐車場名のわかるもの　）</t>
    <rPh sb="1" eb="4">
      <t>チュウシャジョウ</t>
    </rPh>
    <rPh sb="4" eb="5">
      <t>ダイ</t>
    </rPh>
    <rPh sb="5" eb="8">
      <t>リョウシュウショ</t>
    </rPh>
    <rPh sb="10" eb="13">
      <t>チュウシャジョウ</t>
    </rPh>
    <rPh sb="13" eb="14">
      <t>メイ</t>
    </rPh>
    <phoneticPr fontId="1"/>
  </si>
  <si>
    <t>本巣市―</t>
    <rPh sb="0" eb="2">
      <t>モトス</t>
    </rPh>
    <rPh sb="2" eb="3">
      <t>シ</t>
    </rPh>
    <phoneticPr fontId="1"/>
  </si>
  <si>
    <t>□新幹線 往路</t>
    <rPh sb="1" eb="4">
      <t>シンカンセン</t>
    </rPh>
    <rPh sb="5" eb="7">
      <t>オウロ</t>
    </rPh>
    <phoneticPr fontId="1"/>
  </si>
  <si>
    <t>―</t>
  </si>
  <si>
    <t>○　自家用車同乗人数を記入してください　（１台につき選手３名乗車：８ｋｍ以上で車賃・１００ｋｍ以上で有料道路代支給）</t>
    <rPh sb="2" eb="6">
      <t>ジカヨウシャ</t>
    </rPh>
    <rPh sb="6" eb="8">
      <t>ドウジョウ</t>
    </rPh>
    <rPh sb="8" eb="10">
      <t>ニンズウ</t>
    </rPh>
    <rPh sb="11" eb="13">
      <t>キニュウ</t>
    </rPh>
    <rPh sb="22" eb="23">
      <t>ダイ</t>
    </rPh>
    <rPh sb="26" eb="28">
      <t>センシュ</t>
    </rPh>
    <rPh sb="29" eb="30">
      <t>メイ</t>
    </rPh>
    <rPh sb="30" eb="32">
      <t>ジョウシャ</t>
    </rPh>
    <rPh sb="36" eb="38">
      <t>イジョウ</t>
    </rPh>
    <rPh sb="39" eb="40">
      <t>クルマ</t>
    </rPh>
    <rPh sb="40" eb="41">
      <t>チン</t>
    </rPh>
    <rPh sb="47" eb="49">
      <t>イジョウ</t>
    </rPh>
    <rPh sb="50" eb="52">
      <t>ユウリョウ</t>
    </rPh>
    <rPh sb="52" eb="54">
      <t>ドウロ</t>
    </rPh>
    <rPh sb="54" eb="55">
      <t>ダイ</t>
    </rPh>
    <rPh sb="55" eb="57">
      <t>シキュウ</t>
    </rPh>
    <phoneticPr fontId="1"/>
  </si>
  <si>
    <t>＜添付＞自家用車名簿</t>
    <rPh sb="1" eb="3">
      <t>テンプ</t>
    </rPh>
    <rPh sb="4" eb="8">
      <t>ジカヨウシャ</t>
    </rPh>
    <rPh sb="8" eb="10">
      <t>メイボ</t>
    </rPh>
    <phoneticPr fontId="1"/>
  </si>
  <si>
    <t>500円以上は差し引いた額の半額加算</t>
    <rPh sb="3" eb="4">
      <t>エン</t>
    </rPh>
    <rPh sb="4" eb="6">
      <t>イジョウ</t>
    </rPh>
    <rPh sb="7" eb="8">
      <t>サ</t>
    </rPh>
    <rPh sb="9" eb="10">
      <t>ヒ</t>
    </rPh>
    <rPh sb="12" eb="13">
      <t>ガク</t>
    </rPh>
    <rPh sb="14" eb="16">
      <t>ハンガク</t>
    </rPh>
    <rPh sb="16" eb="17">
      <t>カ</t>
    </rPh>
    <rPh sb="17" eb="18">
      <t>サン</t>
    </rPh>
    <phoneticPr fontId="1"/>
  </si>
  <si>
    <t>※　駐車場代は５００円までは全額支給。それ以上については支払った金額から５００円を差し引いた額の２分の１に５００円を加えた金額</t>
    <rPh sb="2" eb="5">
      <t>チュウシャジョウ</t>
    </rPh>
    <rPh sb="5" eb="6">
      <t>ダイ</t>
    </rPh>
    <rPh sb="10" eb="11">
      <t>エン</t>
    </rPh>
    <rPh sb="14" eb="16">
      <t>ゼンガク</t>
    </rPh>
    <rPh sb="16" eb="18">
      <t>シキュウ</t>
    </rPh>
    <rPh sb="21" eb="23">
      <t>イジョウ</t>
    </rPh>
    <rPh sb="28" eb="30">
      <t>シハラ</t>
    </rPh>
    <rPh sb="32" eb="34">
      <t>キンガク</t>
    </rPh>
    <rPh sb="39" eb="40">
      <t>エン</t>
    </rPh>
    <rPh sb="41" eb="42">
      <t>サ</t>
    </rPh>
    <rPh sb="43" eb="44">
      <t>ヒ</t>
    </rPh>
    <rPh sb="46" eb="47">
      <t>ガク</t>
    </rPh>
    <rPh sb="49" eb="50">
      <t>ブン</t>
    </rPh>
    <rPh sb="56" eb="57">
      <t>エン</t>
    </rPh>
    <rPh sb="58" eb="59">
      <t>クワ</t>
    </rPh>
    <rPh sb="61" eb="63">
      <t>キンガク</t>
    </rPh>
    <phoneticPr fontId="1"/>
  </si>
  <si>
    <t>宿泊代（１泊２食）</t>
    <rPh sb="0" eb="3">
      <t>シュクハクダイ</t>
    </rPh>
    <rPh sb="5" eb="6">
      <t>ハク</t>
    </rPh>
    <rPh sb="7" eb="8">
      <t>ショク</t>
    </rPh>
    <phoneticPr fontId="1"/>
  </si>
  <si>
    <t>合　　　　計</t>
    <rPh sb="0" eb="1">
      <t>ア</t>
    </rPh>
    <rPh sb="5" eb="6">
      <t>ケイ</t>
    </rPh>
    <phoneticPr fontId="1"/>
  </si>
  <si>
    <t>県大会</t>
    <rPh sb="0" eb="1">
      <t>ケン</t>
    </rPh>
    <rPh sb="1" eb="3">
      <t>タイカイ</t>
    </rPh>
    <phoneticPr fontId="1"/>
  </si>
  <si>
    <t>真正中学校</t>
    <rPh sb="0" eb="2">
      <t>シンセイ</t>
    </rPh>
    <rPh sb="2" eb="5">
      <t>チュウガッコウ</t>
    </rPh>
    <phoneticPr fontId="1"/>
  </si>
  <si>
    <t>□東海大会</t>
  </si>
  <si>
    <t>（瑞浪市）</t>
    <rPh sb="1" eb="4">
      <t>ミズナミシ</t>
    </rPh>
    <rPh sb="4" eb="5">
      <t>タマチ</t>
    </rPh>
    <phoneticPr fontId="1"/>
  </si>
  <si>
    <t>　月　　　　日</t>
  </si>
  <si>
    <t>１日目　8名</t>
    <rPh sb="1" eb="2">
      <t>ニチ</t>
    </rPh>
    <rPh sb="2" eb="3">
      <t>メ</t>
    </rPh>
    <rPh sb="5" eb="6">
      <t>メイ</t>
    </rPh>
    <phoneticPr fontId="1"/>
  </si>
  <si>
    <t>領　　収　　証</t>
  </si>
  <si>
    <t>平成　　年　　月　　日</t>
  </si>
  <si>
    <t>　　　　　　　　　　様</t>
  </si>
  <si>
    <t>生徒派遣補助金会計　様</t>
  </si>
  <si>
    <t>卓球</t>
    <rPh sb="0" eb="2">
      <t>タッキュウ</t>
    </rPh>
    <phoneticPr fontId="1"/>
  </si>
  <si>
    <t>但し，部活動大会参加　交通費・宿泊代　として</t>
    <rPh sb="3" eb="6">
      <t>ブカツドウ</t>
    </rPh>
    <rPh sb="6" eb="8">
      <t>タイカイ</t>
    </rPh>
    <rPh sb="8" eb="10">
      <t>サンカ</t>
    </rPh>
    <rPh sb="11" eb="14">
      <t>コウツウヒ</t>
    </rPh>
    <rPh sb="15" eb="18">
      <t>シュクハクダイ</t>
    </rPh>
    <phoneticPr fontId="28"/>
  </si>
  <si>
    <t>○　高速料金及び駐車料金については、それぞれ領収書を添付してください。</t>
    <rPh sb="2" eb="4">
      <t>コウソク</t>
    </rPh>
    <rPh sb="4" eb="6">
      <t>リョウキン</t>
    </rPh>
    <rPh sb="6" eb="7">
      <t>オヨ</t>
    </rPh>
    <rPh sb="8" eb="10">
      <t>チュウシャ</t>
    </rPh>
    <rPh sb="10" eb="12">
      <t>リョウキン</t>
    </rPh>
    <rPh sb="22" eb="25">
      <t>リョウシュウショ</t>
    </rPh>
    <rPh sb="26" eb="28">
      <t>テンプ</t>
    </rPh>
    <phoneticPr fontId="1"/>
  </si>
  <si>
    <t>上記金額正に領収いたしました。</t>
  </si>
  <si>
    <t>□借上バス</t>
    <rPh sb="1" eb="3">
      <t>カリア</t>
    </rPh>
    <phoneticPr fontId="1"/>
  </si>
  <si>
    <t>部　（　女子・団体　）</t>
    <rPh sb="0" eb="1">
      <t>ブ</t>
    </rPh>
    <rPh sb="4" eb="6">
      <t>ジョシ</t>
    </rPh>
    <rPh sb="7" eb="9">
      <t>ダンタイ</t>
    </rPh>
    <phoneticPr fontId="1"/>
  </si>
  <si>
    <t>氏　　名　　　　　　　　　　　　　　印</t>
    <rPh sb="0" eb="1">
      <t>シ</t>
    </rPh>
    <rPh sb="3" eb="4">
      <t>ナ</t>
    </rPh>
    <rPh sb="18" eb="19">
      <t>イン</t>
    </rPh>
    <phoneticPr fontId="28"/>
  </si>
  <si>
    <t>本巣市―　　　</t>
    <rPh sb="0" eb="2">
      <t>モトス</t>
    </rPh>
    <rPh sb="2" eb="3">
      <t>シ</t>
    </rPh>
    <phoneticPr fontId="1"/>
  </si>
  <si>
    <t>部　（　男子　）</t>
    <rPh sb="0" eb="1">
      <t>ブ</t>
    </rPh>
    <rPh sb="4" eb="6">
      <t>ダンシ</t>
    </rPh>
    <phoneticPr fontId="1"/>
  </si>
  <si>
    <t>　　　7月　　　27日（金）　・　　　7月　　　28日（土）</t>
    <rPh sb="4" eb="5">
      <t>ツキ</t>
    </rPh>
    <rPh sb="10" eb="11">
      <t>ニチ</t>
    </rPh>
    <rPh sb="12" eb="13">
      <t>キン</t>
    </rPh>
    <rPh sb="20" eb="21">
      <t>ツキ</t>
    </rPh>
    <rPh sb="26" eb="27">
      <t>ニチ</t>
    </rPh>
    <rPh sb="28" eb="29">
      <t>ド</t>
    </rPh>
    <phoneticPr fontId="1"/>
  </si>
  <si>
    <t>　（　岐阜羽島　～瑞浪　　　　　高速道路利用）</t>
    <rPh sb="3" eb="5">
      <t>ギフ</t>
    </rPh>
    <rPh sb="5" eb="7">
      <t>ハシマ</t>
    </rPh>
    <rPh sb="9" eb="11">
      <t>ミズナミ</t>
    </rPh>
    <rPh sb="16" eb="18">
      <t>コウソク</t>
    </rPh>
    <rPh sb="18" eb="20">
      <t>ドウロ</t>
    </rPh>
    <rPh sb="20" eb="22">
      <t>リヨウ</t>
    </rPh>
    <phoneticPr fontId="1"/>
  </si>
  <si>
    <t>瑞浪市民テニスコート　　　　（瑞浪市　）</t>
    <rPh sb="0" eb="2">
      <t>ミズナミ</t>
    </rPh>
    <rPh sb="2" eb="4">
      <t>シミン</t>
    </rPh>
    <rPh sb="15" eb="18">
      <t>ミズナミシ</t>
    </rPh>
    <rPh sb="18" eb="19">
      <t>タマチ</t>
    </rPh>
    <phoneticPr fontId="1"/>
  </si>
  <si>
    <t>２日目　　4名</t>
    <rPh sb="1" eb="2">
      <t>ニチ</t>
    </rPh>
    <rPh sb="2" eb="3">
      <t>メ</t>
    </rPh>
    <rPh sb="6" eb="7">
      <t>メイ</t>
    </rPh>
    <phoneticPr fontId="1"/>
  </si>
  <si>
    <t>～瑞浪市民テニスコート</t>
    <rPh sb="1" eb="3">
      <t>ミズナミ</t>
    </rPh>
    <rPh sb="3" eb="5">
      <t>シミン</t>
    </rPh>
    <phoneticPr fontId="1"/>
  </si>
  <si>
    <t>男子ソフトテニス</t>
    <rPh sb="0" eb="2">
      <t>ダンシ</t>
    </rPh>
    <phoneticPr fontId="1"/>
  </si>
  <si>
    <t>会場　瑞浪市民コート</t>
    <rPh sb="0" eb="2">
      <t>カイジョウ</t>
    </rPh>
    <rPh sb="3" eb="7">
      <t>ミズナミシミン</t>
    </rPh>
    <phoneticPr fontId="1"/>
  </si>
  <si>
    <t>７月２7日</t>
    <rPh sb="1" eb="2">
      <t>ツキ</t>
    </rPh>
    <rPh sb="4" eb="5">
      <t>ニチ</t>
    </rPh>
    <phoneticPr fontId="1"/>
  </si>
  <si>
    <t>　（　　岐阜羽島　～瑞浪　　　　　高速道路利用）</t>
    <rPh sb="4" eb="6">
      <t>ギフ</t>
    </rPh>
    <rPh sb="6" eb="8">
      <t>ハシマ</t>
    </rPh>
    <rPh sb="10" eb="12">
      <t>ミズナミ</t>
    </rPh>
    <rPh sb="17" eb="19">
      <t>コウソク</t>
    </rPh>
    <rPh sb="19" eb="21">
      <t>ドウロ</t>
    </rPh>
    <rPh sb="21" eb="23">
      <t>リヨウ</t>
    </rPh>
    <phoneticPr fontId="1"/>
  </si>
  <si>
    <t>○　○　○　○</t>
  </si>
  <si>
    <t>記入する</t>
    <rPh sb="0" eb="2">
      <t>キニュウ</t>
    </rPh>
    <phoneticPr fontId="1"/>
  </si>
  <si>
    <t>復路</t>
    <rPh sb="0" eb="2">
      <t>フクロ</t>
    </rPh>
    <phoneticPr fontId="1"/>
  </si>
  <si>
    <t>□全国大会</t>
    <rPh sb="1" eb="3">
      <t>ゼンコク</t>
    </rPh>
    <rPh sb="3" eb="5">
      <t>タイカイ</t>
    </rPh>
    <phoneticPr fontId="1"/>
  </si>
  <si>
    <t>※　かかる費用によっては、別途書類が必要な場合があります</t>
    <rPh sb="5" eb="7">
      <t>ヒヨウ</t>
    </rPh>
    <rPh sb="13" eb="15">
      <t>ベット</t>
    </rPh>
    <rPh sb="15" eb="17">
      <t>ショルイ</t>
    </rPh>
    <rPh sb="18" eb="20">
      <t>ヒツヨウ</t>
    </rPh>
    <rPh sb="21" eb="23">
      <t>バアイ</t>
    </rPh>
    <phoneticPr fontId="1"/>
  </si>
  <si>
    <t>距離</t>
    <rPh sb="0" eb="2">
      <t>キョリ</t>
    </rPh>
    <phoneticPr fontId="1"/>
  </si>
  <si>
    <t>※別途計算式</t>
    <rPh sb="1" eb="3">
      <t>ベット</t>
    </rPh>
    <rPh sb="3" eb="6">
      <t>ケイサンシキ</t>
    </rPh>
    <phoneticPr fontId="1"/>
  </si>
  <si>
    <t>　　　</t>
  </si>
  <si>
    <t>費用計</t>
    <rPh sb="0" eb="2">
      <t>ヒヨウ</t>
    </rPh>
    <rPh sb="2" eb="3">
      <t>ケイ</t>
    </rPh>
    <phoneticPr fontId="1"/>
  </si>
  <si>
    <t>小計</t>
    <rPh sb="0" eb="1">
      <t>ショウ</t>
    </rPh>
    <rPh sb="1" eb="2">
      <t>ケイ</t>
    </rPh>
    <phoneticPr fontId="1"/>
  </si>
  <si>
    <t>補助額</t>
    <rPh sb="0" eb="2">
      <t>ホジョ</t>
    </rPh>
    <rPh sb="2" eb="3">
      <t>ガク</t>
    </rPh>
    <phoneticPr fontId="1"/>
  </si>
  <si>
    <t>　　　８００円の場合、（８００－５００）÷２＋５００＝６５０円</t>
    <rPh sb="6" eb="7">
      <t>エン</t>
    </rPh>
    <rPh sb="8" eb="10">
      <t>バアイ</t>
    </rPh>
    <rPh sb="30" eb="31">
      <t>エン</t>
    </rPh>
    <phoneticPr fontId="1"/>
  </si>
  <si>
    <t>※　有料道路代及び駐車場代については、それぞれ領収書を添付すること</t>
    <rPh sb="2" eb="4">
      <t>ユウリョウ</t>
    </rPh>
    <rPh sb="4" eb="6">
      <t>ドウロ</t>
    </rPh>
    <rPh sb="6" eb="7">
      <t>ダイ</t>
    </rPh>
    <rPh sb="7" eb="8">
      <t>オヨ</t>
    </rPh>
    <rPh sb="9" eb="12">
      <t>チュウシャジョウ</t>
    </rPh>
    <rPh sb="12" eb="13">
      <t>ダイ</t>
    </rPh>
    <rPh sb="23" eb="26">
      <t>リョウシュウショ</t>
    </rPh>
    <rPh sb="27" eb="29">
      <t>テンプ</t>
    </rPh>
    <phoneticPr fontId="1"/>
  </si>
  <si>
    <t>〇〇　〇〇</t>
  </si>
  <si>
    <t>△△　△△</t>
  </si>
  <si>
    <t>人</t>
    <rPh sb="0" eb="1">
      <t>ニン</t>
    </rPh>
    <phoneticPr fontId="1"/>
  </si>
  <si>
    <t>□□　□□</t>
  </si>
  <si>
    <t>※請求者</t>
    <rPh sb="1" eb="4">
      <t>セイキュウシャ</t>
    </rPh>
    <phoneticPr fontId="1"/>
  </si>
  <si>
    <t>瑞浪市民テニスコート</t>
    <rPh sb="0" eb="3">
      <t>ミズナミシ</t>
    </rPh>
    <rPh sb="3" eb="4">
      <t>ミン</t>
    </rPh>
    <phoneticPr fontId="1"/>
  </si>
  <si>
    <t>○　自家用車使用者を記入してください。選手３名につき１台分の請求ができます。請求者になる選手については、有料道路と駐車場代</t>
    <rPh sb="2" eb="6">
      <t>ジカヨウシャ</t>
    </rPh>
    <rPh sb="6" eb="9">
      <t>シヨウシャ</t>
    </rPh>
    <rPh sb="10" eb="12">
      <t>キニュウ</t>
    </rPh>
    <rPh sb="19" eb="21">
      <t>センシュ</t>
    </rPh>
    <rPh sb="22" eb="23">
      <t>メイ</t>
    </rPh>
    <rPh sb="27" eb="29">
      <t>ダイブン</t>
    </rPh>
    <rPh sb="30" eb="32">
      <t>セイキュウ</t>
    </rPh>
    <rPh sb="38" eb="41">
      <t>セイキュウシャ</t>
    </rPh>
    <rPh sb="44" eb="46">
      <t>センシュ</t>
    </rPh>
    <rPh sb="52" eb="54">
      <t>ユウリョウ</t>
    </rPh>
    <rPh sb="54" eb="56">
      <t>ドウロ</t>
    </rPh>
    <rPh sb="57" eb="60">
      <t>チュウシャジョウ</t>
    </rPh>
    <rPh sb="60" eb="61">
      <t>ダイ</t>
    </rPh>
    <phoneticPr fontId="1"/>
  </si>
  <si>
    <t>中体連大会参加者の自家用車名簿</t>
    <rPh sb="0" eb="3">
      <t>チュウタイレン</t>
    </rPh>
    <rPh sb="3" eb="5">
      <t>タイカイ</t>
    </rPh>
    <rPh sb="5" eb="8">
      <t>サンカシャ</t>
    </rPh>
    <rPh sb="9" eb="13">
      <t>ジカヨウシャ</t>
    </rPh>
    <rPh sb="13" eb="15">
      <t>メイボ</t>
    </rPh>
    <phoneticPr fontId="1"/>
  </si>
  <si>
    <t>体操</t>
    <rPh sb="0" eb="2">
      <t>タイソウ</t>
    </rPh>
    <phoneticPr fontId="1"/>
  </si>
  <si>
    <t>□東海大会</t>
    <rPh sb="1" eb="3">
      <t>トウカイ</t>
    </rPh>
    <rPh sb="3" eb="5">
      <t>タイカイ</t>
    </rPh>
    <phoneticPr fontId="1"/>
  </si>
  <si>
    <t>本巣中学校</t>
    <rPh sb="0" eb="2">
      <t>モトス</t>
    </rPh>
    <rPh sb="2" eb="5">
      <t>チュウガッコウ</t>
    </rPh>
    <phoneticPr fontId="1"/>
  </si>
  <si>
    <t>　　　7月　　　28日（木）</t>
    <rPh sb="4" eb="5">
      <t>ツキ</t>
    </rPh>
    <rPh sb="10" eb="11">
      <t>ニチ</t>
    </rPh>
    <rPh sb="12" eb="13">
      <t>キ</t>
    </rPh>
    <phoneticPr fontId="1"/>
  </si>
  <si>
    <t>8名</t>
    <rPh sb="1" eb="2">
      <t>メイ</t>
    </rPh>
    <phoneticPr fontId="1"/>
  </si>
  <si>
    <t>　（　山県　～　多治見　 高速道路利用）</t>
    <rPh sb="3" eb="5">
      <t>ヤマガタ</t>
    </rPh>
    <rPh sb="8" eb="11">
      <t>タジミ</t>
    </rPh>
    <rPh sb="13" eb="15">
      <t>コウソク</t>
    </rPh>
    <rPh sb="15" eb="17">
      <t>ドウロ</t>
    </rPh>
    <rPh sb="17" eb="19">
      <t>リヨウ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</si>
  <si>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</si>
  <si>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部活動</t>
    <rPh sb="0" eb="3">
      <t>ブカツドウ</t>
    </rPh>
    <phoneticPr fontId="1"/>
  </si>
  <si>
    <t>大会種類</t>
    <rPh sb="0" eb="2">
      <t>タイカイ</t>
    </rPh>
    <rPh sb="2" eb="4">
      <t>シュルイ</t>
    </rPh>
    <phoneticPr fontId="1"/>
  </si>
  <si>
    <t>開催日（曜）</t>
    <rPh sb="0" eb="2">
      <t>カイサイ</t>
    </rPh>
    <rPh sb="4" eb="5">
      <t>ヨウ</t>
    </rPh>
    <phoneticPr fontId="1"/>
  </si>
  <si>
    <t>開催場所</t>
    <rPh sb="0" eb="2">
      <t>カイサイ</t>
    </rPh>
    <rPh sb="2" eb="4">
      <t>バショ</t>
    </rPh>
    <phoneticPr fontId="1"/>
  </si>
  <si>
    <t>　　　　　※３　高速道路料金は、片道１００ｋｍ以上の場合に請求できます。</t>
    <rPh sb="8" eb="10">
      <t>コウソク</t>
    </rPh>
    <rPh sb="10" eb="12">
      <t>ドウロ</t>
    </rPh>
    <rPh sb="12" eb="14">
      <t>リョウキン</t>
    </rPh>
    <rPh sb="16" eb="18">
      <t>カタミチ</t>
    </rPh>
    <rPh sb="23" eb="25">
      <t>イジョウ</t>
    </rPh>
    <rPh sb="26" eb="28">
      <t>バアイ</t>
    </rPh>
    <rPh sb="29" eb="31">
      <t>セイキュウ</t>
    </rPh>
    <phoneticPr fontId="1"/>
  </si>
  <si>
    <t>会場住所</t>
    <rPh sb="0" eb="2">
      <t>カイジョウ</t>
    </rPh>
    <rPh sb="2" eb="4">
      <t>ジュウショ</t>
    </rPh>
    <phoneticPr fontId="1"/>
  </si>
  <si>
    <t>□電車</t>
    <rPh sb="1" eb="3">
      <t>デンシャ</t>
    </rPh>
    <phoneticPr fontId="1"/>
  </si>
  <si>
    <t>登録選手人数</t>
    <rPh sb="0" eb="2">
      <t>トウロク</t>
    </rPh>
    <rPh sb="2" eb="4">
      <t>センシュ</t>
    </rPh>
    <rPh sb="4" eb="6">
      <t>ニンズウ</t>
    </rPh>
    <phoneticPr fontId="1"/>
  </si>
  <si>
    <t>中学校総合体育大会参加者のバス乗車名簿</t>
    <rPh sb="0" eb="3">
      <t>チュウガッコウ</t>
    </rPh>
    <rPh sb="3" eb="5">
      <t>ソウゴウ</t>
    </rPh>
    <rPh sb="5" eb="7">
      <t>タイイク</t>
    </rPh>
    <rPh sb="7" eb="9">
      <t>タイカイ</t>
    </rPh>
    <rPh sb="9" eb="12">
      <t>サンカシャ</t>
    </rPh>
    <rPh sb="15" eb="17">
      <t>ジョウシャ</t>
    </rPh>
    <rPh sb="17" eb="19">
      <t>メイボ</t>
    </rPh>
    <phoneticPr fontId="1"/>
  </si>
  <si>
    <t>）</t>
  </si>
  <si>
    <t>交通手段</t>
    <rPh sb="0" eb="2">
      <t>コウツウ</t>
    </rPh>
    <rPh sb="2" eb="4">
      <t>シュダン</t>
    </rPh>
    <phoneticPr fontId="1"/>
  </si>
  <si>
    <t>□公共交通機関</t>
    <rPh sb="1" eb="3">
      <t>コウキョウ</t>
    </rPh>
    <rPh sb="3" eb="5">
      <t>コウツウ</t>
    </rPh>
    <rPh sb="5" eb="7">
      <t>キカン</t>
    </rPh>
    <phoneticPr fontId="1"/>
  </si>
  <si>
    <t>　表題の件につきまして、以下の通り、申請いたします。</t>
    <rPh sb="1" eb="3">
      <t>ヒョウダイ</t>
    </rPh>
    <rPh sb="4" eb="5">
      <t>ケン</t>
    </rPh>
    <rPh sb="12" eb="14">
      <t>イカ</t>
    </rPh>
    <rPh sb="15" eb="16">
      <t>トオ</t>
    </rPh>
    <rPh sb="18" eb="20">
      <t>シンセイ</t>
    </rPh>
    <phoneticPr fontId="1"/>
  </si>
  <si>
    <t>代表</t>
    <rPh sb="0" eb="2">
      <t>ダイヒョウ</t>
    </rPh>
    <phoneticPr fontId="1"/>
  </si>
  <si>
    <t>○○（学校）（学園）△△部</t>
    <rPh sb="3" eb="5">
      <t>ガッコウ</t>
    </rPh>
    <rPh sb="7" eb="9">
      <t>ガクエン</t>
    </rPh>
    <phoneticPr fontId="1"/>
  </si>
  <si>
    <t>請求者</t>
    <rPh sb="0" eb="3">
      <t>セイキュウシャ</t>
    </rPh>
    <phoneticPr fontId="1"/>
  </si>
  <si>
    <t>＜添付＞現金の場合：領収書</t>
    <rPh sb="1" eb="3">
      <t>テンプ</t>
    </rPh>
    <rPh sb="7" eb="9">
      <t>バアイ</t>
    </rPh>
    <phoneticPr fontId="1"/>
  </si>
  <si>
    <t>※　太枠の中（宿泊者氏名と宿泊日、宿泊の有無、宿泊代）をご記入ください。</t>
    <rPh sb="2" eb="4">
      <t>フトワク</t>
    </rPh>
    <rPh sb="5" eb="6">
      <t>ナカ</t>
    </rPh>
    <rPh sb="7" eb="10">
      <t>シュクハクシャ</t>
    </rPh>
    <rPh sb="10" eb="12">
      <t>シメイ</t>
    </rPh>
    <rPh sb="13" eb="16">
      <t>シュクハクビ</t>
    </rPh>
    <rPh sb="17" eb="19">
      <t>シュクハク</t>
    </rPh>
    <rPh sb="20" eb="22">
      <t>ウム</t>
    </rPh>
    <rPh sb="23" eb="26">
      <t>シュクハクダイ</t>
    </rPh>
    <rPh sb="29" eb="31">
      <t>キニュウ</t>
    </rPh>
    <phoneticPr fontId="1"/>
  </si>
  <si>
    <t>□県大会</t>
  </si>
  <si>
    <t>□全国大会</t>
  </si>
  <si>
    <t>部活動支援補助金（中学校総合体育大会に係る旅費）交付申請書</t>
    <rPh sb="0" eb="3">
      <t>ブカツドウ</t>
    </rPh>
    <rPh sb="3" eb="5">
      <t>シエン</t>
    </rPh>
    <rPh sb="5" eb="8">
      <t>ホジョキン</t>
    </rPh>
    <rPh sb="9" eb="12">
      <t>チュウガッコウ</t>
    </rPh>
    <rPh sb="12" eb="14">
      <t>ソウゴウ</t>
    </rPh>
    <rPh sb="14" eb="16">
      <t>タイイク</t>
    </rPh>
    <rPh sb="16" eb="18">
      <t>タイカイ</t>
    </rPh>
    <rPh sb="19" eb="20">
      <t>カカ</t>
    </rPh>
    <rPh sb="21" eb="23">
      <t>リョヒ</t>
    </rPh>
    <rPh sb="24" eb="26">
      <t>コウフ</t>
    </rPh>
    <rPh sb="26" eb="29">
      <t>シンセイショ</t>
    </rPh>
    <phoneticPr fontId="1"/>
  </si>
  <si>
    <t>①大会要項　②組合せ表　（当日用の冊子等に記載されているもの）</t>
    <rPh sb="1" eb="3">
      <t>タイカイ</t>
    </rPh>
    <rPh sb="3" eb="5">
      <t>ヨウコウ</t>
    </rPh>
    <rPh sb="7" eb="9">
      <t>クミアワ</t>
    </rPh>
    <rPh sb="10" eb="11">
      <t>ヒョウ</t>
    </rPh>
    <rPh sb="13" eb="15">
      <t>トウジツ</t>
    </rPh>
    <rPh sb="15" eb="16">
      <t>ヨウ</t>
    </rPh>
    <rPh sb="17" eb="19">
      <t>サッシ</t>
    </rPh>
    <rPh sb="19" eb="20">
      <t>ナド</t>
    </rPh>
    <rPh sb="21" eb="23">
      <t>キサイ</t>
    </rPh>
    <phoneticPr fontId="1"/>
  </si>
  <si>
    <t>　　　（期間：令和　　　　年　　　月　　　日　～　令和　　　年　　　月　　　日）</t>
    <rPh sb="4" eb="6">
      <t>キカン</t>
    </rPh>
    <rPh sb="7" eb="9">
      <t>レイワ</t>
    </rPh>
    <rPh sb="13" eb="14">
      <t>ネン</t>
    </rPh>
    <rPh sb="17" eb="18">
      <t>ツキ</t>
    </rPh>
    <rPh sb="21" eb="22">
      <t>ヒ</t>
    </rPh>
    <rPh sb="25" eb="27">
      <t>レイワ</t>
    </rPh>
    <rPh sb="30" eb="31">
      <t>ネン</t>
    </rPh>
    <rPh sb="34" eb="35">
      <t>ツキ</t>
    </rPh>
    <rPh sb="38" eb="39">
      <t>ヒ</t>
    </rPh>
    <phoneticPr fontId="1"/>
  </si>
  <si>
    <t>　～　令和　　　　年　　　　月　　　　日（　　　　　　）　</t>
  </si>
  <si>
    <t>（公共交通機関利用）</t>
    <rPh sb="1" eb="3">
      <t>コウキョウ</t>
    </rPh>
    <rPh sb="3" eb="5">
      <t>コウツウ</t>
    </rPh>
    <rPh sb="5" eb="7">
      <t>キカン</t>
    </rPh>
    <rPh sb="7" eb="9">
      <t>リヨウ</t>
    </rPh>
    <phoneticPr fontId="1"/>
  </si>
  <si>
    <t>高速料金</t>
    <rPh sb="0" eb="2">
      <t>コウソク</t>
    </rPh>
    <rPh sb="2" eb="4">
      <t>リョウキン</t>
    </rPh>
    <phoneticPr fontId="1"/>
  </si>
  <si>
    <t>駐車料金</t>
    <rPh sb="0" eb="2">
      <t>チュウシャ</t>
    </rPh>
    <rPh sb="2" eb="4">
      <t>リョウキン</t>
    </rPh>
    <phoneticPr fontId="1"/>
  </si>
  <si>
    <t>○　有料道路代及び駐車場代については、それぞれ領収書を添付してください。</t>
    <rPh sb="2" eb="4">
      <t>ユウリョウ</t>
    </rPh>
    <rPh sb="4" eb="6">
      <t>ドウロ</t>
    </rPh>
    <rPh sb="6" eb="7">
      <t>ダイ</t>
    </rPh>
    <rPh sb="7" eb="8">
      <t>オヨ</t>
    </rPh>
    <rPh sb="9" eb="12">
      <t>チュウシャジョウ</t>
    </rPh>
    <rPh sb="12" eb="13">
      <t>ダイ</t>
    </rPh>
    <rPh sb="23" eb="26">
      <t>リョウシュウショ</t>
    </rPh>
    <rPh sb="27" eb="29">
      <t>テンプ</t>
    </rPh>
    <phoneticPr fontId="1"/>
  </si>
  <si>
    <t>○　駐車場代は５００円までは全額支給。それ以上については支払った金額から５００円を差し引いた額の
      ２分の１に５００円を加えた金額となります。
　　 ８００円の場合、（８００－５００）÷２＋５００＝６５０円</t>
    <rPh sb="2" eb="5">
      <t>チュウシャジョウ</t>
    </rPh>
    <rPh sb="5" eb="6">
      <t>ダイ</t>
    </rPh>
    <rPh sb="10" eb="11">
      <t>エン</t>
    </rPh>
    <rPh sb="14" eb="16">
      <t>ゼンガク</t>
    </rPh>
    <rPh sb="16" eb="18">
      <t>シキュウ</t>
    </rPh>
    <rPh sb="21" eb="23">
      <t>イジョウ</t>
    </rPh>
    <rPh sb="28" eb="30">
      <t>シハラ</t>
    </rPh>
    <rPh sb="32" eb="34">
      <t>キンガク</t>
    </rPh>
    <rPh sb="39" eb="40">
      <t>エン</t>
    </rPh>
    <rPh sb="41" eb="42">
      <t>サ</t>
    </rPh>
    <rPh sb="43" eb="44">
      <t>ヒ</t>
    </rPh>
    <rPh sb="46" eb="47">
      <t>ガク</t>
    </rPh>
    <rPh sb="56" eb="57">
      <t>ブン</t>
    </rPh>
    <rPh sb="63" eb="64">
      <t>エン</t>
    </rPh>
    <rPh sb="65" eb="66">
      <t>クワ</t>
    </rPh>
    <rPh sb="68" eb="70">
      <t>キンガク</t>
    </rPh>
    <phoneticPr fontId="1"/>
  </si>
  <si>
    <t>登録選手</t>
    <rPh sb="0" eb="2">
      <t>トウロク</t>
    </rPh>
    <rPh sb="2" eb="4">
      <t>センシュ</t>
    </rPh>
    <phoneticPr fontId="1"/>
  </si>
  <si>
    <t>中学校総合体育大会参加者の宿泊者名簿</t>
    <rPh sb="0" eb="3">
      <t>チュウガッコウ</t>
    </rPh>
    <rPh sb="3" eb="5">
      <t>ソウゴウ</t>
    </rPh>
    <rPh sb="5" eb="7">
      <t>タイイク</t>
    </rPh>
    <rPh sb="7" eb="9">
      <t>タイカイ</t>
    </rPh>
    <rPh sb="9" eb="12">
      <t>サンカシャ</t>
    </rPh>
    <rPh sb="13" eb="16">
      <t>シュクハクシャ</t>
    </rPh>
    <rPh sb="16" eb="18">
      <t>メイボ</t>
    </rPh>
    <phoneticPr fontId="1"/>
  </si>
  <si>
    <t>宿泊代
（１泊２食）</t>
    <rPh sb="0" eb="3">
      <t>シュクハクダイ</t>
    </rPh>
    <rPh sb="6" eb="7">
      <t>ハク</t>
    </rPh>
    <rPh sb="8" eb="9">
      <t>ショク</t>
    </rPh>
    <phoneticPr fontId="1"/>
  </si>
  <si>
    <t>○　宿泊代は、宿泊費と夕食代・朝食代が含まれます。</t>
    <rPh sb="2" eb="5">
      <t>シュクハクダイ</t>
    </rPh>
    <rPh sb="7" eb="10">
      <t>シュクハクヒ</t>
    </rPh>
    <rPh sb="11" eb="13">
      <t>ユウショク</t>
    </rPh>
    <rPh sb="13" eb="14">
      <t>ダイ</t>
    </rPh>
    <rPh sb="15" eb="17">
      <t>チョウショク</t>
    </rPh>
    <rPh sb="17" eb="18">
      <t>ダイ</t>
    </rPh>
    <rPh sb="19" eb="20">
      <t>フク</t>
    </rPh>
    <phoneticPr fontId="1"/>
  </si>
  <si>
    <t>□有（宿泊施設名：</t>
    <rPh sb="1" eb="2">
      <t>アリ</t>
    </rPh>
    <rPh sb="3" eb="5">
      <t>シュクハク</t>
    </rPh>
    <rPh sb="5" eb="7">
      <t>シセツ</t>
    </rPh>
    <rPh sb="7" eb="8">
      <t>メイ</t>
    </rPh>
    <phoneticPr fontId="1"/>
  </si>
  <si>
    <t>部活動（競技名）</t>
    <rPh sb="0" eb="3">
      <t>ブカツドウ</t>
    </rPh>
    <rPh sb="4" eb="6">
      <t>キョウギ</t>
    </rPh>
    <rPh sb="6" eb="7">
      <t>メイ</t>
    </rPh>
    <phoneticPr fontId="1"/>
  </si>
  <si>
    <t>□個人</t>
    <rPh sb="1" eb="3">
      <t>コジン</t>
    </rPh>
    <phoneticPr fontId="1"/>
  </si>
  <si>
    <t>□団体</t>
    <rPh sb="1" eb="3">
      <t>ダンタイ</t>
    </rPh>
    <phoneticPr fontId="1"/>
  </si>
  <si>
    <t>□バス</t>
  </si>
  <si>
    <r>
      <t>○　駐車場代は５００円までは全額支給。それ以上については支払った金額から５００円を差し引いた額の
      ２分の１に５００円を加えた金額となります。
　　 ８００円の場合、（８００－５００）</t>
    </r>
    <r>
      <rPr>
        <sz val="12"/>
        <color theme="1"/>
        <rFont val="Calibri"/>
        <family val="2"/>
      </rPr>
      <t>÷</t>
    </r>
    <r>
      <rPr>
        <sz val="12"/>
        <color theme="1"/>
        <rFont val="UD デジタル 教科書体 NK-R"/>
      </rPr>
      <t>２＋５００＝６５０円</t>
    </r>
    <rPh sb="2" eb="5">
      <t>チュウシャジョウ</t>
    </rPh>
    <rPh sb="5" eb="6">
      <t>ダイ</t>
    </rPh>
    <rPh sb="10" eb="11">
      <t>エン</t>
    </rPh>
    <rPh sb="14" eb="16">
      <t>ゼンガク</t>
    </rPh>
    <rPh sb="16" eb="18">
      <t>シキュウ</t>
    </rPh>
    <rPh sb="21" eb="23">
      <t>イジョウ</t>
    </rPh>
    <rPh sb="28" eb="30">
      <t>シハラ</t>
    </rPh>
    <rPh sb="32" eb="34">
      <t>キンガク</t>
    </rPh>
    <rPh sb="39" eb="40">
      <t>エン</t>
    </rPh>
    <rPh sb="41" eb="42">
      <t>サ</t>
    </rPh>
    <rPh sb="43" eb="44">
      <t>ヒ</t>
    </rPh>
    <rPh sb="46" eb="47">
      <t>ガク</t>
    </rPh>
    <rPh sb="56" eb="57">
      <t>ブン</t>
    </rPh>
    <rPh sb="63" eb="64">
      <t>エン</t>
    </rPh>
    <rPh sb="65" eb="66">
      <t>クワ</t>
    </rPh>
    <rPh sb="68" eb="70">
      <t>キンガク</t>
    </rPh>
    <phoneticPr fontId="1"/>
  </si>
  <si>
    <t>□自家用車※２</t>
    <rPh sb="1" eb="5">
      <t>ジカヨウシャ</t>
    </rPh>
    <phoneticPr fontId="1"/>
  </si>
  <si>
    <t>□高速道路料金
　　※３</t>
    <rPh sb="1" eb="3">
      <t>コウソク</t>
    </rPh>
    <rPh sb="3" eb="5">
      <t>ドウロ</t>
    </rPh>
    <rPh sb="5" eb="7">
      <t>リョウキン</t>
    </rPh>
    <phoneticPr fontId="1"/>
  </si>
  <si>
    <t>　　　　　）</t>
  </si>
  <si>
    <t>備考　※１　この申請書は、該当大会終了後１カ月以内に提出してください。</t>
    <rPh sb="0" eb="2">
      <t>ビコウ</t>
    </rPh>
    <rPh sb="8" eb="11">
      <t>シンセイショ</t>
    </rPh>
    <rPh sb="13" eb="15">
      <t>ガイトウ</t>
    </rPh>
    <rPh sb="15" eb="17">
      <t>タイカイ</t>
    </rPh>
    <rPh sb="17" eb="20">
      <t>シュウリョウゴ</t>
    </rPh>
    <rPh sb="22" eb="23">
      <t>ゲツ</t>
    </rPh>
    <rPh sb="23" eb="25">
      <t>イナイ</t>
    </rPh>
    <rPh sb="26" eb="28">
      <t>テイシュツ</t>
    </rPh>
    <phoneticPr fontId="1"/>
  </si>
  <si>
    <t>　　　　　※２　自家用車利用の場合、選手３人につき１台分の請求ができます。</t>
    <rPh sb="8" eb="12">
      <t>ジカヨウシャ</t>
    </rPh>
    <rPh sb="12" eb="14">
      <t>リヨウ</t>
    </rPh>
    <rPh sb="15" eb="17">
      <t>バアイ</t>
    </rPh>
    <rPh sb="18" eb="20">
      <t>センシュ</t>
    </rPh>
    <rPh sb="21" eb="22">
      <t>ニン</t>
    </rPh>
    <rPh sb="26" eb="27">
      <t>ダイ</t>
    </rPh>
    <rPh sb="27" eb="28">
      <t>ブン</t>
    </rPh>
    <rPh sb="29" eb="31">
      <t>セイキュウ</t>
    </rPh>
    <phoneticPr fontId="1"/>
  </si>
  <si>
    <t>引率顧問</t>
    <rPh sb="0" eb="2">
      <t>インソツ</t>
    </rPh>
    <rPh sb="2" eb="4">
      <t>コモン</t>
    </rPh>
    <phoneticPr fontId="1"/>
  </si>
  <si>
    <t>駅　～　（　　　　　　　　　　　　） 駅</t>
    <rPh sb="0" eb="1">
      <t>エキ</t>
    </rPh>
    <rPh sb="19" eb="20">
      <t>エキ</t>
    </rPh>
    <phoneticPr fontId="1"/>
  </si>
  <si>
    <t>（</t>
  </si>
  <si>
    <t xml:space="preserve">　　　　　　ETCの場合：利用したことが分かる書類  </t>
    <rPh sb="10" eb="12">
      <t>バアイ</t>
    </rPh>
    <phoneticPr fontId="1"/>
  </si>
  <si>
    <t>○　自家用車使用者を記入してください。選手３名につき、１台分の請求ができます。
　　 請求者になる選手については、有料道路と駐車場代の金額を記入してください</t>
    <rPh sb="2" eb="6">
      <t>ジカヨウシャ</t>
    </rPh>
    <rPh sb="6" eb="9">
      <t>シヨウシャ</t>
    </rPh>
    <rPh sb="10" eb="12">
      <t>キニュウ</t>
    </rPh>
    <rPh sb="19" eb="21">
      <t>センシュ</t>
    </rPh>
    <rPh sb="22" eb="23">
      <t>メイ</t>
    </rPh>
    <rPh sb="28" eb="30">
      <t>ダイブン</t>
    </rPh>
    <rPh sb="31" eb="33">
      <t>セイキュウ</t>
    </rPh>
    <rPh sb="43" eb="46">
      <t>セイキュウシャ</t>
    </rPh>
    <rPh sb="49" eb="51">
      <t>センシュ</t>
    </rPh>
    <rPh sb="57" eb="59">
      <t>ユウリョウ</t>
    </rPh>
    <rPh sb="59" eb="61">
      <t>ドウロ</t>
    </rPh>
    <rPh sb="62" eb="65">
      <t>チュウシャジョウ</t>
    </rPh>
    <rPh sb="65" eb="66">
      <t>ダイ</t>
    </rPh>
    <rPh sb="70" eb="72">
      <t>キニュウ</t>
    </rPh>
    <phoneticPr fontId="1"/>
  </si>
  <si>
    <t>※　太枠の中（氏名は必須、高速料金・駐車料金は該当者のみ）を記入してください。</t>
    <rPh sb="2" eb="4">
      <t>フトワク</t>
    </rPh>
    <rPh sb="5" eb="6">
      <t>ナカ</t>
    </rPh>
    <rPh sb="7" eb="9">
      <t>シメイ</t>
    </rPh>
    <rPh sb="10" eb="12">
      <t>ヒッス</t>
    </rPh>
    <rPh sb="13" eb="15">
      <t>コウソク</t>
    </rPh>
    <rPh sb="15" eb="17">
      <t>リョウキン</t>
    </rPh>
    <rPh sb="18" eb="20">
      <t>チュウシャ</t>
    </rPh>
    <rPh sb="20" eb="22">
      <t>リョウキン</t>
    </rPh>
    <rPh sb="23" eb="26">
      <t>ガイトウシャ</t>
    </rPh>
    <rPh sb="30" eb="32">
      <t>キニュウ</t>
    </rPh>
    <phoneticPr fontId="1"/>
  </si>
  <si>
    <t>距離(往復)</t>
    <rPh sb="0" eb="2">
      <t>キョリ</t>
    </rPh>
    <rPh sb="3" eb="5">
      <t>オウフク</t>
    </rPh>
    <phoneticPr fontId="1"/>
  </si>
  <si>
    <t>○　自家用車使用者を記入してください。選手３名につき、１台分の請求ができます。
　　 請求者になる選手については、氏名と高速料金及び駐車料金（該当がある場合）の金額を記入してください。</t>
    <rPh sb="2" eb="6">
      <t>ジカヨウシャ</t>
    </rPh>
    <rPh sb="6" eb="9">
      <t>シヨウシャ</t>
    </rPh>
    <rPh sb="10" eb="12">
      <t>キニュウ</t>
    </rPh>
    <rPh sb="19" eb="21">
      <t>センシュ</t>
    </rPh>
    <rPh sb="22" eb="23">
      <t>メイ</t>
    </rPh>
    <rPh sb="28" eb="30">
      <t>ダイブン</t>
    </rPh>
    <rPh sb="31" eb="33">
      <t>セイキュウ</t>
    </rPh>
    <rPh sb="43" eb="46">
      <t>セイキュウシャ</t>
    </rPh>
    <rPh sb="49" eb="51">
      <t>センシュ</t>
    </rPh>
    <rPh sb="57" eb="59">
      <t>シメイ</t>
    </rPh>
    <rPh sb="60" eb="62">
      <t>コウソク</t>
    </rPh>
    <rPh sb="62" eb="64">
      <t>リョウキン</t>
    </rPh>
    <rPh sb="64" eb="65">
      <t>オヨ</t>
    </rPh>
    <rPh sb="66" eb="68">
      <t>チュウシャ</t>
    </rPh>
    <rPh sb="68" eb="70">
      <t>リョウキン</t>
    </rPh>
    <rPh sb="71" eb="73">
      <t>ガイトウ</t>
    </rPh>
    <rPh sb="76" eb="78">
      <t>バアイ</t>
    </rPh>
    <rPh sb="83" eb="85">
      <t>キニュウ</t>
    </rPh>
    <phoneticPr fontId="1"/>
  </si>
  <si>
    <t>月　　　　　　　日</t>
    <rPh sb="0" eb="1">
      <t>ツキ</t>
    </rPh>
    <rPh sb="8" eb="9">
      <t>ヒ</t>
    </rPh>
    <phoneticPr fontId="1"/>
  </si>
  <si>
    <t>その他生徒※１</t>
    <rPh sb="2" eb="3">
      <t>ホカ</t>
    </rPh>
    <rPh sb="3" eb="5">
      <t>セイト</t>
    </rPh>
    <phoneticPr fontId="1"/>
  </si>
  <si>
    <t>○　太枠の中の乗車人数を記入してください。</t>
    <rPh sb="2" eb="4">
      <t>フトワク</t>
    </rPh>
    <rPh sb="5" eb="6">
      <t>ナカ</t>
    </rPh>
    <rPh sb="7" eb="9">
      <t>ジョウシャ</t>
    </rPh>
    <rPh sb="9" eb="11">
      <t>ニンズウ</t>
    </rPh>
    <rPh sb="12" eb="14">
      <t>キニュウ</t>
    </rPh>
    <phoneticPr fontId="1"/>
  </si>
  <si>
    <t>補助額（1人）</t>
    <rPh sb="0" eb="2">
      <t>ホジョ</t>
    </rPh>
    <rPh sb="2" eb="3">
      <t>ガク</t>
    </rPh>
    <rPh sb="4" eb="6">
      <t>ヒトリ</t>
    </rPh>
    <phoneticPr fontId="1"/>
  </si>
  <si>
    <t>＜添付＞①バス乗車名簿　②請求書（行先明記）・領収書</t>
    <rPh sb="1" eb="3">
      <t>テンプ</t>
    </rPh>
    <rPh sb="7" eb="9">
      <t>ジョウシャ</t>
    </rPh>
    <rPh sb="9" eb="11">
      <t>メイボ</t>
    </rPh>
    <rPh sb="13" eb="16">
      <t>セイキュウショ</t>
    </rPh>
    <rPh sb="17" eb="18">
      <t>イキ</t>
    </rPh>
    <rPh sb="18" eb="19">
      <t>サキ</t>
    </rPh>
    <rPh sb="19" eb="21">
      <t>メイキ</t>
    </rPh>
    <rPh sb="23" eb="26">
      <t>リョウシュウショ</t>
    </rPh>
    <phoneticPr fontId="1"/>
  </si>
  <si>
    <t>○　バス代計算欄（学校記入欄）</t>
    <rPh sb="4" eb="5">
      <t>ダイ</t>
    </rPh>
    <rPh sb="5" eb="7">
      <t>ケイサン</t>
    </rPh>
    <rPh sb="7" eb="8">
      <t>ラン</t>
    </rPh>
    <rPh sb="9" eb="11">
      <t>ガッコウ</t>
    </rPh>
    <rPh sb="11" eb="13">
      <t>キニュウ</t>
    </rPh>
    <rPh sb="13" eb="14">
      <t>ラン</t>
    </rPh>
    <phoneticPr fontId="1"/>
  </si>
  <si>
    <t>補助合計額</t>
    <rPh sb="0" eb="2">
      <t>ホジョ</t>
    </rPh>
    <rPh sb="2" eb="4">
      <t>ゴウケイ</t>
    </rPh>
    <rPh sb="4" eb="5">
      <t>ガク</t>
    </rPh>
    <phoneticPr fontId="1"/>
  </si>
  <si>
    <t>名簿</t>
    <rPh sb="0" eb="2">
      <t>メイボ</t>
    </rPh>
    <phoneticPr fontId="1"/>
  </si>
  <si>
    <t>補助合計額
（学校記入欄）</t>
    <rPh sb="0" eb="2">
      <t>ホジョ</t>
    </rPh>
    <rPh sb="2" eb="4">
      <t>ゴウケイ</t>
    </rPh>
    <rPh sb="4" eb="5">
      <t>ガク</t>
    </rPh>
    <rPh sb="7" eb="9">
      <t>ガッコウ</t>
    </rPh>
    <rPh sb="9" eb="11">
      <t>キニュウ</t>
    </rPh>
    <rPh sb="11" eb="12">
      <t>ラン</t>
    </rPh>
    <phoneticPr fontId="1"/>
  </si>
  <si>
    <t>円</t>
    <rPh sb="0" eb="1">
      <t>エン</t>
    </rPh>
    <phoneticPr fontId="1"/>
  </si>
  <si>
    <t>○　太枠の中（氏名、バス乗車の「○」、日付）を記入してください。</t>
    <rPh sb="2" eb="4">
      <t>フトワク</t>
    </rPh>
    <rPh sb="5" eb="6">
      <t>ナカ</t>
    </rPh>
    <rPh sb="7" eb="9">
      <t>シメイ</t>
    </rPh>
    <rPh sb="12" eb="14">
      <t>ジョウシャ</t>
    </rPh>
    <rPh sb="19" eb="21">
      <t>ヒヅケ</t>
    </rPh>
    <rPh sb="23" eb="25">
      <t>キニュウ</t>
    </rPh>
    <phoneticPr fontId="1"/>
  </si>
  <si>
    <t>○　高速道路料金は、片道１００ｋｍ以上の場合に請求できます。</t>
    <rPh sb="2" eb="4">
      <t>コウソク</t>
    </rPh>
    <rPh sb="4" eb="6">
      <t>ドウロ</t>
    </rPh>
    <rPh sb="6" eb="8">
      <t>リョウキン</t>
    </rPh>
    <rPh sb="10" eb="12">
      <t>カタミチ</t>
    </rPh>
    <rPh sb="17" eb="19">
      <t>イジョウ</t>
    </rPh>
    <rPh sb="20" eb="22">
      <t>バアイ</t>
    </rPh>
    <rPh sb="23" eb="25">
      <t>セイキュウ</t>
    </rPh>
    <phoneticPr fontId="1"/>
  </si>
  <si>
    <t>※１　補助対象外なので、名簿には記入しないでください。</t>
    <rPh sb="3" eb="5">
      <t>ホジョ</t>
    </rPh>
    <rPh sb="5" eb="7">
      <t>タイショウ</t>
    </rPh>
    <rPh sb="7" eb="8">
      <t>ガイ</t>
    </rPh>
    <rPh sb="12" eb="14">
      <t>メイボ</t>
    </rPh>
    <rPh sb="16" eb="18">
      <t>キニュウ</t>
    </rPh>
    <phoneticPr fontId="1"/>
  </si>
  <si>
    <t>○　自家用車を利用した場合、この用紙を記入してください。</t>
    <rPh sb="2" eb="6">
      <t>ジカヨウシャ</t>
    </rPh>
    <rPh sb="7" eb="9">
      <t>リヨウ</t>
    </rPh>
    <rPh sb="11" eb="13">
      <t>バアイ</t>
    </rPh>
    <rPh sb="16" eb="18">
      <t>ヨウシ</t>
    </rPh>
    <rPh sb="19" eb="21">
      <t>キニュウ</t>
    </rPh>
    <phoneticPr fontId="1"/>
  </si>
  <si>
    <t>（自家用車利用）</t>
    <rPh sb="1" eb="5">
      <t>ジカヨウシャ</t>
    </rPh>
    <rPh sb="5" eb="7">
      <t>リヨウ</t>
    </rPh>
    <phoneticPr fontId="1"/>
  </si>
  <si>
    <t>保護者※</t>
    <rPh sb="0" eb="3">
      <t>ホゴシャ</t>
    </rPh>
    <phoneticPr fontId="1"/>
  </si>
  <si>
    <t>その他生徒※</t>
    <rPh sb="2" eb="3">
      <t>ホカ</t>
    </rPh>
    <rPh sb="3" eb="5">
      <t>セイト</t>
    </rPh>
    <phoneticPr fontId="1"/>
  </si>
  <si>
    <t>添付資料</t>
    <rPh sb="0" eb="2">
      <t>テンプ</t>
    </rPh>
    <rPh sb="2" eb="4">
      <t>シリョウ</t>
    </rPh>
    <phoneticPr fontId="1"/>
  </si>
  <si>
    <t>○　乗車した登録選手・引率顧問・社会人指導者を記入してください。</t>
    <rPh sb="2" eb="4">
      <t>ジョウシャ</t>
    </rPh>
    <rPh sb="6" eb="8">
      <t>トウロク</t>
    </rPh>
    <rPh sb="8" eb="10">
      <t>センシュ</t>
    </rPh>
    <rPh sb="11" eb="13">
      <t>インソツ</t>
    </rPh>
    <rPh sb="13" eb="15">
      <t>コモン</t>
    </rPh>
    <rPh sb="16" eb="18">
      <t>シャカイ</t>
    </rPh>
    <rPh sb="18" eb="19">
      <t>ジン</t>
    </rPh>
    <rPh sb="19" eb="22">
      <t>シドウシャ</t>
    </rPh>
    <rPh sb="23" eb="25">
      <t>キニュウ</t>
    </rPh>
    <phoneticPr fontId="1"/>
  </si>
  <si>
    <t>※　補助対象外なので、下の名簿には記入しないでください。</t>
    <rPh sb="2" eb="4">
      <t>ホジョ</t>
    </rPh>
    <rPh sb="4" eb="6">
      <t>タイショウ</t>
    </rPh>
    <rPh sb="6" eb="7">
      <t>ガイ</t>
    </rPh>
    <rPh sb="11" eb="12">
      <t>シタ</t>
    </rPh>
    <rPh sb="13" eb="15">
      <t>メイボ</t>
    </rPh>
    <rPh sb="17" eb="19">
      <t>キニュウ</t>
    </rPh>
    <phoneticPr fontId="1"/>
  </si>
  <si>
    <t>1段にする</t>
    <rPh sb="1" eb="2">
      <t>ダン</t>
    </rPh>
    <phoneticPr fontId="1"/>
  </si>
  <si>
    <t>２段にする</t>
    <rPh sb="1" eb="2">
      <t>ダン</t>
    </rPh>
    <phoneticPr fontId="1"/>
  </si>
  <si>
    <t>右に何かく？特に書くことはない。</t>
    <rPh sb="0" eb="1">
      <t>ミギ</t>
    </rPh>
    <rPh sb="2" eb="3">
      <t>ナニ</t>
    </rPh>
    <rPh sb="6" eb="7">
      <t>トク</t>
    </rPh>
    <rPh sb="8" eb="9">
      <t>カ</t>
    </rPh>
    <phoneticPr fontId="1"/>
  </si>
  <si>
    <t>氏名と名簿の間に1段開ける？</t>
    <rPh sb="0" eb="2">
      <t>シメイ</t>
    </rPh>
    <rPh sb="3" eb="5">
      <t>メイボ</t>
    </rPh>
    <rPh sb="6" eb="7">
      <t>アイダ</t>
    </rPh>
    <rPh sb="9" eb="10">
      <t>ダン</t>
    </rPh>
    <rPh sb="10" eb="11">
      <t>ア</t>
    </rPh>
    <phoneticPr fontId="1"/>
  </si>
  <si>
    <t>もう少しシュッとさせたい。もさっとしている。</t>
    <rPh sb="2" eb="3">
      <t>スコ</t>
    </rPh>
    <phoneticPr fontId="1"/>
  </si>
  <si>
    <t>←端数切捨てで計算しています。</t>
    <rPh sb="1" eb="3">
      <t>ハスウ</t>
    </rPh>
    <rPh sb="3" eb="5">
      <t>キリス</t>
    </rPh>
    <rPh sb="7" eb="9">
      <t>ケイサン</t>
    </rPh>
    <phoneticPr fontId="1"/>
  </si>
  <si>
    <t>□引率有（氏名：</t>
    <rPh sb="1" eb="3">
      <t>インソツ</t>
    </rPh>
    <rPh sb="3" eb="4">
      <t>アリ</t>
    </rPh>
    <rPh sb="5" eb="7">
      <t>シメイ</t>
    </rPh>
    <phoneticPr fontId="1"/>
  </si>
  <si>
    <t>←日付を入力すると、自動的に曜日も出る</t>
    <rPh sb="1" eb="3">
      <t>ヒヅケ</t>
    </rPh>
    <rPh sb="4" eb="6">
      <t>ニュウリョク</t>
    </rPh>
    <rPh sb="10" eb="13">
      <t>ジドウテキ</t>
    </rPh>
    <rPh sb="14" eb="16">
      <t>ヨウビ</t>
    </rPh>
    <rPh sb="17" eb="18">
      <t>デ</t>
    </rPh>
    <phoneticPr fontId="1"/>
  </si>
  <si>
    <t>←日付を入力すると、自動的に曜日も出る</t>
  </si>
  <si>
    <r>
      <t>○　</t>
    </r>
    <r>
      <rPr>
        <b/>
        <u val="double"/>
        <sz val="12"/>
        <color theme="1"/>
        <rFont val="UD デジタル 教科書体 NK-R"/>
      </rPr>
      <t>高速料金及び駐車料金については、それぞれ領収書を添付</t>
    </r>
    <r>
      <rPr>
        <sz val="12"/>
        <color theme="1"/>
        <rFont val="UD デジタル 教科書体 NK-R"/>
      </rPr>
      <t>してください。</t>
    </r>
    <rPh sb="2" eb="4">
      <t>コウソク</t>
    </rPh>
    <rPh sb="4" eb="6">
      <t>リョウキン</t>
    </rPh>
    <rPh sb="6" eb="7">
      <t>オヨ</t>
    </rPh>
    <rPh sb="8" eb="10">
      <t>チュウシャ</t>
    </rPh>
    <rPh sb="10" eb="12">
      <t>リョウキン</t>
    </rPh>
    <rPh sb="22" eb="25">
      <t>リョウシュウショ</t>
    </rPh>
    <rPh sb="26" eb="28">
      <t>テンプ</t>
    </rPh>
    <phoneticPr fontId="1"/>
  </si>
  <si>
    <t>高速料金※</t>
    <rPh sb="0" eb="2">
      <t>コウソク</t>
    </rPh>
    <rPh sb="2" eb="4">
      <t>リョウキン</t>
    </rPh>
    <phoneticPr fontId="1"/>
  </si>
  <si>
    <t>←合計距離を入力すると、車賃が出る（以下同文）</t>
    <rPh sb="1" eb="3">
      <t>ゴウケイ</t>
    </rPh>
    <rPh sb="3" eb="5">
      <t>キョリ</t>
    </rPh>
    <rPh sb="6" eb="8">
      <t>ニュウリョク</t>
    </rPh>
    <rPh sb="12" eb="13">
      <t>シャ</t>
    </rPh>
    <rPh sb="13" eb="14">
      <t>チン</t>
    </rPh>
    <rPh sb="15" eb="16">
      <t>デ</t>
    </rPh>
    <rPh sb="18" eb="20">
      <t>イカ</t>
    </rPh>
    <rPh sb="20" eb="21">
      <t>ドウ</t>
    </rPh>
    <rPh sb="21" eb="22">
      <t>ブン</t>
    </rPh>
    <phoneticPr fontId="1"/>
  </si>
  <si>
    <t>期間：</t>
  </si>
  <si>
    <t>○　乗車人数を記入してください。</t>
    <rPh sb="2" eb="4">
      <t>ジョウシャ</t>
    </rPh>
    <rPh sb="4" eb="6">
      <t>ニンズウ</t>
    </rPh>
    <rPh sb="7" eb="9">
      <t>キニュウ</t>
    </rPh>
    <phoneticPr fontId="1"/>
  </si>
  <si>
    <t>団体名（競技名）</t>
    <rPh sb="0" eb="3">
      <t>ダン</t>
    </rPh>
    <phoneticPr fontId="1"/>
  </si>
  <si>
    <t>地域指導者</t>
    <rPh sb="0" eb="2">
      <t>チイキ</t>
    </rPh>
    <rPh sb="2" eb="5">
      <t>シドウシャ</t>
    </rPh>
    <phoneticPr fontId="1"/>
  </si>
  <si>
    <t>住所：</t>
    <rPh sb="0" eb="2">
      <t>ジュウショ</t>
    </rPh>
    <phoneticPr fontId="1"/>
  </si>
  <si>
    <t>　　　　　　　　　　　　　　　　　　　　　　　　　</t>
  </si>
  <si>
    <t>顧問名</t>
    <rPh sb="0" eb="2">
      <t>コモン</t>
    </rPh>
    <rPh sb="2" eb="3">
      <t>メイ</t>
    </rPh>
    <phoneticPr fontId="1"/>
  </si>
  <si>
    <t>□有（氏名：</t>
    <rPh sb="1" eb="2">
      <t>アリ</t>
    </rPh>
    <rPh sb="3" eb="5">
      <t>シメイ</t>
    </rPh>
    <phoneticPr fontId="1"/>
  </si>
  <si>
    <t>□県大会</t>
    <phoneticPr fontId="1"/>
  </si>
  <si>
    <t>□東海大会</t>
    <phoneticPr fontId="1"/>
  </si>
  <si>
    <t>□全国大会</t>
    <phoneticPr fontId="1"/>
  </si>
  <si>
    <t>□バス</t>
    <phoneticPr fontId="1"/>
  </si>
  <si>
    <t>□東海大会</t>
    <phoneticPr fontId="1"/>
  </si>
  <si>
    <t>□全国大会</t>
    <phoneticPr fontId="1"/>
  </si>
  <si>
    <t>□県大会</t>
    <phoneticPr fontId="1"/>
  </si>
  <si>
    <t>～</t>
    <phoneticPr fontId="1"/>
  </si>
  <si>
    <t>開催日</t>
    <rPh sb="0" eb="2">
      <t>カイサイ</t>
    </rPh>
    <phoneticPr fontId="1"/>
  </si>
  <si>
    <t>　（期間：</t>
    <rPh sb="2" eb="4">
      <t>キカン</t>
    </rPh>
    <phoneticPr fontId="1"/>
  </si>
  <si>
    <t>生徒会派遣費補助金（中学校総合体育大会に係る旅費）交付申請書添付資料</t>
    <rPh sb="0" eb="2">
      <t>セイト</t>
    </rPh>
    <rPh sb="2" eb="3">
      <t>カイ</t>
    </rPh>
    <rPh sb="3" eb="5">
      <t>ハケン</t>
    </rPh>
    <rPh sb="5" eb="6">
      <t>ヒ</t>
    </rPh>
    <rPh sb="6" eb="9">
      <t>ホジョキン</t>
    </rPh>
    <rPh sb="10" eb="13">
      <t>チュウガッコウ</t>
    </rPh>
    <rPh sb="13" eb="15">
      <t>ソウゴウ</t>
    </rPh>
    <rPh sb="15" eb="17">
      <t>タイイク</t>
    </rPh>
    <rPh sb="17" eb="19">
      <t>タイカイ</t>
    </rPh>
    <rPh sb="20" eb="21">
      <t>カカ</t>
    </rPh>
    <rPh sb="22" eb="24">
      <t>リョヒ</t>
    </rPh>
    <rPh sb="25" eb="27">
      <t>コウフ</t>
    </rPh>
    <rPh sb="27" eb="30">
      <t>シンセイショ</t>
    </rPh>
    <rPh sb="30" eb="32">
      <t>テンプ</t>
    </rPh>
    <rPh sb="32" eb="34">
      <t>シリョウ</t>
    </rPh>
    <phoneticPr fontId="1"/>
  </si>
  <si>
    <t>生徒会派遣費補助金（中学校総合体育大会に係る旅費）交付申請書添付資料</t>
    <rPh sb="6" eb="9">
      <t>ホジョキン</t>
    </rPh>
    <rPh sb="10" eb="13">
      <t>チュウガッコウ</t>
    </rPh>
    <rPh sb="13" eb="15">
      <t>ソウゴウ</t>
    </rPh>
    <rPh sb="15" eb="17">
      <t>タイイク</t>
    </rPh>
    <rPh sb="17" eb="19">
      <t>タイカイ</t>
    </rPh>
    <rPh sb="20" eb="21">
      <t>カカ</t>
    </rPh>
    <rPh sb="22" eb="24">
      <t>リョヒ</t>
    </rPh>
    <rPh sb="25" eb="27">
      <t>コウフ</t>
    </rPh>
    <rPh sb="27" eb="30">
      <t>シンセイショ</t>
    </rPh>
    <rPh sb="30" eb="32">
      <t>テンプ</t>
    </rPh>
    <rPh sb="32" eb="34">
      <t>シリョウ</t>
    </rPh>
    <phoneticPr fontId="1"/>
  </si>
  <si>
    <t>○　バス代計算欄（本巣市教育委員会 社会教育課 記入欄）</t>
    <rPh sb="4" eb="5">
      <t>ダイ</t>
    </rPh>
    <rPh sb="5" eb="7">
      <t>ケイサン</t>
    </rPh>
    <rPh sb="7" eb="8">
      <t>ラン</t>
    </rPh>
    <rPh sb="9" eb="12">
      <t>モトスシ</t>
    </rPh>
    <rPh sb="12" eb="14">
      <t>キョウイク</t>
    </rPh>
    <rPh sb="14" eb="17">
      <t>イインカイ</t>
    </rPh>
    <rPh sb="18" eb="20">
      <t>シャカイ</t>
    </rPh>
    <rPh sb="20" eb="22">
      <t>キョウイク</t>
    </rPh>
    <rPh sb="22" eb="23">
      <t>カ</t>
    </rPh>
    <rPh sb="24" eb="26">
      <t>キニュウ</t>
    </rPh>
    <rPh sb="26" eb="27">
      <t>ラン</t>
    </rPh>
    <phoneticPr fontId="1"/>
  </si>
  <si>
    <t>必ず内２名が乗車すること</t>
    <rPh sb="0" eb="1">
      <t>カナラ</t>
    </rPh>
    <rPh sb="2" eb="3">
      <t>ウチ</t>
    </rPh>
    <rPh sb="4" eb="5">
      <t>メイ</t>
    </rPh>
    <rPh sb="6" eb="8">
      <t>ジョウシャ</t>
    </rPh>
    <phoneticPr fontId="1"/>
  </si>
  <si>
    <t>○　乗車した登録選手・顧問・地域指導者・育成会の氏名を記入してください。</t>
    <rPh sb="2" eb="4">
      <t>ジョウシャ</t>
    </rPh>
    <rPh sb="6" eb="8">
      <t>トウロク</t>
    </rPh>
    <rPh sb="8" eb="10">
      <t>センシュ</t>
    </rPh>
    <rPh sb="11" eb="13">
      <t>コモン</t>
    </rPh>
    <rPh sb="14" eb="16">
      <t>チイキ</t>
    </rPh>
    <rPh sb="16" eb="19">
      <t>シドウシャ</t>
    </rPh>
    <rPh sb="20" eb="23">
      <t>イクセイカイ</t>
    </rPh>
    <rPh sb="24" eb="26">
      <t>シメイ</t>
    </rPh>
    <rPh sb="27" eb="29">
      <t>キニュウ</t>
    </rPh>
    <phoneticPr fontId="1"/>
  </si>
  <si>
    <t>競技名：（　　　　　　　　　　　　　　　　　）</t>
    <rPh sb="0" eb="3">
      <t>キョウギメイ</t>
    </rPh>
    <phoneticPr fontId="1"/>
  </si>
  <si>
    <t>競技名：（　　　　　　　　　　　　　　　　）</t>
    <phoneticPr fontId="1"/>
  </si>
  <si>
    <t>駅　～　（　　　　　　　　　　） 駅</t>
    <rPh sb="0" eb="1">
      <t>エキ</t>
    </rPh>
    <rPh sb="17" eb="18">
      <t>エキ</t>
    </rPh>
    <phoneticPr fontId="1"/>
  </si>
  <si>
    <t xml:space="preserve">　　　～　（　　　　　　　　　　） </t>
    <phoneticPr fontId="1"/>
  </si>
  <si>
    <t>※　車賃は１キロ３７円で、学校から会場までの最短距離の往復で計算します。</t>
    <rPh sb="2" eb="3">
      <t>シャ</t>
    </rPh>
    <rPh sb="3" eb="4">
      <t>チン</t>
    </rPh>
    <rPh sb="10" eb="11">
      <t>エン</t>
    </rPh>
    <rPh sb="13" eb="15">
      <t>ガッコウ</t>
    </rPh>
    <rPh sb="17" eb="19">
      <t>カイジョウ</t>
    </rPh>
    <rPh sb="22" eb="24">
      <t>サイタン</t>
    </rPh>
    <rPh sb="24" eb="26">
      <t>キョリ</t>
    </rPh>
    <rPh sb="27" eb="29">
      <t>オウフク</t>
    </rPh>
    <rPh sb="30" eb="32">
      <t>ケイサン</t>
    </rPh>
    <phoneticPr fontId="1"/>
  </si>
  <si>
    <t>※　片道８km未満は支給対象外</t>
    <rPh sb="2" eb="4">
      <t>カタミチ</t>
    </rPh>
    <rPh sb="7" eb="9">
      <t>ミマン</t>
    </rPh>
    <rPh sb="10" eb="12">
      <t>シキュウ</t>
    </rPh>
    <rPh sb="12" eb="15">
      <t>タイショウガイ</t>
    </rPh>
    <phoneticPr fontId="1"/>
  </si>
  <si>
    <t>※　高速道路料金は、片道８０ｋｍ以上の場合に請求できます。</t>
    <rPh sb="2" eb="4">
      <t>コウソク</t>
    </rPh>
    <rPh sb="4" eb="6">
      <t>ドウロ</t>
    </rPh>
    <rPh sb="6" eb="8">
      <t>リョウキン</t>
    </rPh>
    <rPh sb="10" eb="12">
      <t>カタミチ</t>
    </rPh>
    <rPh sb="16" eb="18">
      <t>イジョウ</t>
    </rPh>
    <rPh sb="19" eb="21">
      <t>バアイ</t>
    </rPh>
    <rPh sb="22" eb="24">
      <t>セイキュウ</t>
    </rPh>
    <phoneticPr fontId="1"/>
  </si>
  <si>
    <t>※　食事代は補助対象外</t>
    <rPh sb="2" eb="5">
      <t>ショクジダイ</t>
    </rPh>
    <rPh sb="6" eb="8">
      <t>ホジョ</t>
    </rPh>
    <rPh sb="8" eb="11">
      <t>タイショウガイ</t>
    </rPh>
    <phoneticPr fontId="1"/>
  </si>
  <si>
    <t>※　宿泊代については、シングル料金のみ補助対象</t>
    <rPh sb="2" eb="5">
      <t>シュクハクダイ</t>
    </rPh>
    <rPh sb="15" eb="17">
      <t>リョウキン</t>
    </rPh>
    <rPh sb="19" eb="21">
      <t>ホジョ</t>
    </rPh>
    <rPh sb="21" eb="23">
      <t>タイショウ</t>
    </rPh>
    <phoneticPr fontId="1"/>
  </si>
  <si>
    <t>※　高速料金及び駐車料金については、それぞれ利用証明または領収書を添付してください。</t>
    <rPh sb="22" eb="24">
      <t>リヨウ</t>
    </rPh>
    <rPh sb="24" eb="26">
      <t>ショウメイ</t>
    </rPh>
    <phoneticPr fontId="1"/>
  </si>
  <si>
    <t>名前</t>
    <rPh sb="0" eb="2">
      <t>ナマエ</t>
    </rPh>
    <phoneticPr fontId="1"/>
  </si>
  <si>
    <t>●注意事項</t>
    <rPh sb="1" eb="3">
      <t>チュウイ</t>
    </rPh>
    <rPh sb="3" eb="5">
      <t>ジコウ</t>
    </rPh>
    <phoneticPr fontId="1"/>
  </si>
  <si>
    <t>①大会要項　②組合せ表　（当日用の冊子等に記載されているもの）
③バスの請求書（行先明記）・領収書・2社分の見積り書・④宿泊の場合：請求書・領収書、宿泊代・食事代等の分かる明細書、宿泊者が分かるもの</t>
    <rPh sb="1" eb="3">
      <t>タイカイ</t>
    </rPh>
    <rPh sb="3" eb="5">
      <t>ヨウコウ</t>
    </rPh>
    <rPh sb="7" eb="9">
      <t>クミアワ</t>
    </rPh>
    <rPh sb="10" eb="11">
      <t>ヒョウ</t>
    </rPh>
    <rPh sb="13" eb="15">
      <t>トウジツ</t>
    </rPh>
    <rPh sb="15" eb="16">
      <t>ヨウ</t>
    </rPh>
    <rPh sb="17" eb="19">
      <t>サッシ</t>
    </rPh>
    <rPh sb="19" eb="20">
      <t>ナド</t>
    </rPh>
    <rPh sb="21" eb="23">
      <t>キサイ</t>
    </rPh>
    <rPh sb="36" eb="39">
      <t>セイキュウショ</t>
    </rPh>
    <rPh sb="40" eb="42">
      <t>イキサキ</t>
    </rPh>
    <rPh sb="42" eb="44">
      <t>メイキ</t>
    </rPh>
    <rPh sb="46" eb="49">
      <t>リョウシュウショ</t>
    </rPh>
    <rPh sb="51" eb="52">
      <t>シャ</t>
    </rPh>
    <rPh sb="52" eb="53">
      <t>ブン</t>
    </rPh>
    <rPh sb="54" eb="56">
      <t>ミツ</t>
    </rPh>
    <rPh sb="57" eb="58">
      <t>ショ</t>
    </rPh>
    <rPh sb="60" eb="62">
      <t>シュクハク</t>
    </rPh>
    <rPh sb="63" eb="65">
      <t>バアイ</t>
    </rPh>
    <phoneticPr fontId="1"/>
  </si>
  <si>
    <t>③宿泊の場合：請求書・領収書、宿泊代・食事代等の分かる明細書、宿泊者が分かるもの</t>
    <phoneticPr fontId="1"/>
  </si>
  <si>
    <t>運転者</t>
    <rPh sb="0" eb="3">
      <t>ウンテンシャ</t>
    </rPh>
    <phoneticPr fontId="1"/>
  </si>
  <si>
    <t>※　高速料金及び駐車料金（該当がある場合）の金額を記入し、運転者にチェックを入れてください。</t>
    <rPh sb="2" eb="4">
      <t>コウソク</t>
    </rPh>
    <rPh sb="4" eb="6">
      <t>リョウキン</t>
    </rPh>
    <rPh sb="6" eb="7">
      <t>オヨ</t>
    </rPh>
    <rPh sb="8" eb="10">
      <t>チュウシャ</t>
    </rPh>
    <rPh sb="10" eb="12">
      <t>リョウキン</t>
    </rPh>
    <rPh sb="13" eb="15">
      <t>ガイトウ</t>
    </rPh>
    <rPh sb="18" eb="20">
      <t>バアイ</t>
    </rPh>
    <rPh sb="25" eb="27">
      <t>キニュウ</t>
    </rPh>
    <rPh sb="29" eb="32">
      <t>ウンテンシャ</t>
    </rPh>
    <rPh sb="38" eb="39">
      <t>イ</t>
    </rPh>
    <phoneticPr fontId="1"/>
  </si>
  <si>
    <t>※は補助対象外のため、下記名簿には記入しないでください。</t>
    <rPh sb="2" eb="4">
      <t>ホジョ</t>
    </rPh>
    <rPh sb="4" eb="6">
      <t>タイショウ</t>
    </rPh>
    <rPh sb="6" eb="7">
      <t>ガイ</t>
    </rPh>
    <rPh sb="11" eb="13">
      <t>カキ</t>
    </rPh>
    <rPh sb="13" eb="15">
      <t>メイボ</t>
    </rPh>
    <rPh sb="17" eb="19">
      <t>キニュウ</t>
    </rPh>
    <phoneticPr fontId="1"/>
  </si>
  <si>
    <t>該当者</t>
    <rPh sb="0" eb="3">
      <t>ガイトウシャ</t>
    </rPh>
    <phoneticPr fontId="1"/>
  </si>
  <si>
    <t>※宿泊代については、シングル料金のみ補助対象</t>
    <phoneticPr fontId="1"/>
  </si>
  <si>
    <t>競技名：（　　　　　　　　　　　　　　　）</t>
    <rPh sb="0" eb="3">
      <t>キョウギメイ</t>
    </rPh>
    <phoneticPr fontId="1"/>
  </si>
  <si>
    <t>その他育成会※</t>
    <rPh sb="2" eb="3">
      <t>タ</t>
    </rPh>
    <rPh sb="3" eb="6">
      <t>イクセイカイ</t>
    </rPh>
    <phoneticPr fontId="1"/>
  </si>
  <si>
    <t>住所：</t>
    <rPh sb="0" eb="2">
      <t>ジュウショ</t>
    </rPh>
    <phoneticPr fontId="1"/>
  </si>
  <si>
    <t>※　駐車場代は５００円まで全額補助。５００円を超えた分は半額補助です。</t>
    <rPh sb="2" eb="5">
      <t>チュウシャジョウ</t>
    </rPh>
    <rPh sb="5" eb="6">
      <t>ダイ</t>
    </rPh>
    <rPh sb="10" eb="11">
      <t>エン</t>
    </rPh>
    <rPh sb="13" eb="15">
      <t>ゼンガク</t>
    </rPh>
    <rPh sb="15" eb="17">
      <t>ホジョ</t>
    </rPh>
    <rPh sb="21" eb="22">
      <t>エン</t>
    </rPh>
    <rPh sb="23" eb="24">
      <t>コ</t>
    </rPh>
    <rPh sb="26" eb="27">
      <t>ブン</t>
    </rPh>
    <rPh sb="28" eb="30">
      <t>ハンガク</t>
    </rPh>
    <rPh sb="30" eb="32">
      <t>ホジョ</t>
    </rPh>
    <phoneticPr fontId="1"/>
  </si>
  <si>
    <t>　　例）８００円の場合、（８００－５００）÷２＋５００＝６５０円</t>
    <phoneticPr fontId="1"/>
  </si>
  <si>
    <t>※　車賃は１キロ３７円で、学校から会場までの最短距離の往復で計算します。(片道８km未満は支給対象外)</t>
    <rPh sb="2" eb="3">
      <t>シャ</t>
    </rPh>
    <rPh sb="3" eb="4">
      <t>チン</t>
    </rPh>
    <rPh sb="10" eb="11">
      <t>エン</t>
    </rPh>
    <rPh sb="13" eb="15">
      <t>ガッコウ</t>
    </rPh>
    <rPh sb="17" eb="19">
      <t>カイジョウ</t>
    </rPh>
    <rPh sb="22" eb="24">
      <t>サイタン</t>
    </rPh>
    <rPh sb="24" eb="26">
      <t>キョリ</t>
    </rPh>
    <rPh sb="27" eb="29">
      <t>オウフク</t>
    </rPh>
    <rPh sb="30" eb="32">
      <t>ケイサン</t>
    </rPh>
    <phoneticPr fontId="1"/>
  </si>
  <si>
    <t>③宿泊の場合：請求書・領収書、宿泊代・食事代等の分かる明細書、宿泊者が</t>
    <phoneticPr fontId="1"/>
  </si>
  <si>
    <t>　分かるもの</t>
    <phoneticPr fontId="1"/>
  </si>
  <si>
    <t>□飛行機</t>
    <rPh sb="1" eb="4">
      <t>ヒコウキ</t>
    </rPh>
    <phoneticPr fontId="1"/>
  </si>
  <si>
    <t>※　駐車場代は５００円までは全額支給。それ以上については支払った金額から５００円を差し引いた額
    の２分の１に５００円を加えた金額となります。
　　例）８００円の場合、（８００－５００）÷２＋５００＝６５０円</t>
    <rPh sb="2" eb="5">
      <t>チュウシャジョウ</t>
    </rPh>
    <rPh sb="5" eb="6">
      <t>ダイ</t>
    </rPh>
    <rPh sb="10" eb="11">
      <t>エン</t>
    </rPh>
    <rPh sb="14" eb="16">
      <t>ゼンガク</t>
    </rPh>
    <rPh sb="16" eb="18">
      <t>シキュウ</t>
    </rPh>
    <rPh sb="21" eb="23">
      <t>イジョウ</t>
    </rPh>
    <rPh sb="28" eb="30">
      <t>シハラ</t>
    </rPh>
    <rPh sb="32" eb="34">
      <t>キンガク</t>
    </rPh>
    <rPh sb="39" eb="40">
      <t>エン</t>
    </rPh>
    <rPh sb="41" eb="42">
      <t>サ</t>
    </rPh>
    <rPh sb="43" eb="44">
      <t>ヒ</t>
    </rPh>
    <rPh sb="46" eb="47">
      <t>ガク</t>
    </rPh>
    <rPh sb="54" eb="55">
      <t>ブン</t>
    </rPh>
    <rPh sb="61" eb="62">
      <t>エン</t>
    </rPh>
    <rPh sb="63" eb="64">
      <t>クワ</t>
    </rPh>
    <rPh sb="66" eb="68">
      <t>キンガク</t>
    </rPh>
    <rPh sb="77" eb="78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</si>
</sst>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$-411]ggge&quot;年&quot;m&quot;月&quot;d&quot;日&quot;\(aaa\)"/>
    <numFmt numFmtId="177" formatCode="#,##0_ "/>
    <numFmt numFmtId="178" formatCode="#,##0.0_ "/>
    <numFmt numFmtId="179" formatCode="&quot;金&quot;#,##0&quot;円也&quot;"/>
  </numFmts>
  <fonts count="46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rgb="FFFF0000"/>
      <name val="UD デジタル 教科書体 NK-R"/>
      <family val="1"/>
    </font>
    <font>
      <sz val="12"/>
      <name val="UD デジタル 教科書体 NK-R"/>
      <family val="1"/>
    </font>
    <font>
      <sz val="12"/>
      <color theme="1"/>
      <name val="UD デジタル 教科書体 NK-R"/>
      <family val="1"/>
    </font>
    <font>
      <sz val="18"/>
      <color theme="1"/>
      <name val="UD デジタル 教科書体 NK-R"/>
      <family val="1"/>
    </font>
    <font>
      <sz val="12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rgb="FF0070C0"/>
      <name val="ＭＳ Ｐゴシック"/>
      <family val="3"/>
      <scheme val="minor"/>
    </font>
    <font>
      <b/>
      <sz val="12"/>
      <color rgb="FFFF000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4"/>
      <color theme="1"/>
      <name val="ＭＳ Ｐ明朝"/>
      <family val="1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1"/>
      <color theme="1"/>
      <name val="UD デジタル 教科書体 NK-R"/>
      <family val="1"/>
    </font>
    <font>
      <sz val="14"/>
      <color theme="1"/>
      <name val="UD デジタル 教科書体 NK-R"/>
      <family val="1"/>
    </font>
    <font>
      <b/>
      <sz val="14"/>
      <color theme="1"/>
      <name val="ＭＳ Ｐ明朝"/>
      <family val="1"/>
    </font>
    <font>
      <sz val="10"/>
      <color theme="1"/>
      <name val="ＭＳ Ｐ明朝"/>
      <family val="1"/>
    </font>
    <font>
      <sz val="24"/>
      <color theme="1"/>
      <name val="ＭＳ Ｐ明朝"/>
      <family val="1"/>
    </font>
    <font>
      <sz val="28"/>
      <color theme="1"/>
      <name val="ＭＳ Ｐ明朝"/>
      <family val="1"/>
    </font>
    <font>
      <sz val="16"/>
      <name val="ＭＳ 明朝"/>
      <family val="1"/>
    </font>
    <font>
      <sz val="24"/>
      <name val="ＭＳ 明朝"/>
      <family val="1"/>
    </font>
    <font>
      <sz val="12"/>
      <name val="ＭＳ 明朝"/>
      <family val="1"/>
    </font>
    <font>
      <sz val="24"/>
      <name val="Century"/>
      <family val="1"/>
    </font>
    <font>
      <u/>
      <sz val="12"/>
      <name val="ＭＳ 明朝"/>
      <family val="1"/>
    </font>
    <font>
      <sz val="6"/>
      <name val="ＭＳ 明朝"/>
      <family val="1"/>
    </font>
    <font>
      <sz val="12"/>
      <color theme="1"/>
      <name val="UD デジタル 教科書体 NK-R"/>
    </font>
    <font>
      <sz val="12"/>
      <color theme="1"/>
      <name val="Calibri"/>
      <family val="2"/>
    </font>
    <font>
      <b/>
      <u val="double"/>
      <sz val="12"/>
      <color theme="1"/>
      <name val="UD デジタル 教科書体 NK-R"/>
    </font>
    <font>
      <b/>
      <sz val="14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2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0B05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Meiryo UI"/>
      <family val="3"/>
      <charset val="128"/>
    </font>
    <font>
      <b/>
      <sz val="12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lightGray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indexed="64"/>
      </patternFill>
    </fill>
  </fills>
  <borders count="1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Up="1">
      <left style="double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double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73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16" xfId="0" applyFont="1" applyFill="1" applyBorder="1" applyAlignment="1">
      <alignment horizontal="center" vertical="center"/>
    </xf>
    <xf numFmtId="41" fontId="3" fillId="0" borderId="16" xfId="0" applyNumberFormat="1" applyFont="1" applyFill="1" applyBorder="1">
      <alignment vertical="center"/>
    </xf>
    <xf numFmtId="41" fontId="3" fillId="2" borderId="17" xfId="0" applyNumberFormat="1" applyFont="1" applyFill="1" applyBorder="1">
      <alignment vertical="center"/>
    </xf>
    <xf numFmtId="0" fontId="5" fillId="0" borderId="13" xfId="0" applyFont="1" applyBorder="1">
      <alignment vertical="center"/>
    </xf>
    <xf numFmtId="0" fontId="2" fillId="0" borderId="12" xfId="0" applyFont="1" applyBorder="1">
      <alignment vertical="center"/>
    </xf>
    <xf numFmtId="41" fontId="3" fillId="0" borderId="4" xfId="0" applyNumberFormat="1" applyFont="1" applyFill="1" applyBorder="1">
      <alignment vertical="center"/>
    </xf>
    <xf numFmtId="41" fontId="3" fillId="2" borderId="18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20" xfId="0" applyNumberFormat="1" applyFont="1" applyFill="1" applyBorder="1">
      <alignment vertical="center"/>
    </xf>
    <xf numFmtId="41" fontId="3" fillId="2" borderId="21" xfId="0" applyNumberFormat="1" applyFont="1" applyFill="1" applyBorder="1">
      <alignment vertical="center"/>
    </xf>
    <xf numFmtId="41" fontId="3" fillId="0" borderId="22" xfId="0" applyNumberFormat="1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23" xfId="0" applyFont="1" applyFill="1" applyBorder="1" applyAlignment="1">
      <alignment horizontal="center" vertical="center"/>
    </xf>
    <xf numFmtId="41" fontId="3" fillId="0" borderId="24" xfId="0" applyNumberFormat="1" applyFont="1" applyFill="1" applyBorder="1">
      <alignment vertical="center"/>
    </xf>
    <xf numFmtId="41" fontId="3" fillId="2" borderId="25" xfId="0" applyNumberFormat="1" applyFont="1" applyFill="1" applyBorder="1">
      <alignment vertical="center"/>
    </xf>
    <xf numFmtId="41" fontId="3" fillId="0" borderId="26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7" xfId="0" applyFont="1" applyBorder="1">
      <alignment vertical="center"/>
    </xf>
    <xf numFmtId="0" fontId="4" fillId="0" borderId="16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16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41" fontId="3" fillId="0" borderId="1" xfId="0" applyNumberFormat="1" applyFont="1" applyFill="1" applyBorder="1">
      <alignment vertical="center"/>
    </xf>
    <xf numFmtId="41" fontId="3" fillId="2" borderId="30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2" fillId="0" borderId="31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3" fillId="0" borderId="34" xfId="0" applyFont="1" applyFill="1" applyBorder="1" applyAlignment="1">
      <alignment horizontal="center" vertical="center" shrinkToFit="1"/>
    </xf>
    <xf numFmtId="0" fontId="3" fillId="0" borderId="3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4" borderId="37" xfId="0" applyFont="1" applyFill="1" applyBorder="1" applyAlignment="1">
      <alignment horizontal="center" vertical="center"/>
    </xf>
    <xf numFmtId="0" fontId="3" fillId="4" borderId="10" xfId="0" applyFont="1" applyFill="1" applyBorder="1">
      <alignment vertical="center"/>
    </xf>
    <xf numFmtId="0" fontId="3" fillId="4" borderId="11" xfId="0" applyFont="1" applyFill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39" xfId="0" applyFont="1" applyBorder="1">
      <alignment vertical="center"/>
    </xf>
    <xf numFmtId="0" fontId="3" fillId="0" borderId="40" xfId="0" applyFont="1" applyBorder="1" applyAlignment="1">
      <alignment horizontal="center" vertical="center"/>
    </xf>
    <xf numFmtId="20" fontId="3" fillId="0" borderId="0" xfId="0" applyNumberFormat="1" applyFont="1">
      <alignment vertical="center"/>
    </xf>
    <xf numFmtId="0" fontId="4" fillId="0" borderId="4" xfId="0" applyFont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3" fillId="3" borderId="4" xfId="0" applyFont="1" applyFill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2" fillId="3" borderId="13" xfId="0" applyFont="1" applyFill="1" applyBorder="1">
      <alignment vertical="center"/>
    </xf>
    <xf numFmtId="0" fontId="3" fillId="0" borderId="3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9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3" fillId="0" borderId="4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3" borderId="13" xfId="0" applyFont="1" applyFill="1" applyBorder="1">
      <alignment vertical="center"/>
    </xf>
    <xf numFmtId="0" fontId="4" fillId="0" borderId="27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3" fillId="3" borderId="16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3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41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4" xfId="0" applyFont="1" applyBorder="1">
      <alignment vertical="center"/>
    </xf>
    <xf numFmtId="0" fontId="4" fillId="0" borderId="45" xfId="0" applyFont="1" applyFill="1" applyBorder="1" applyAlignment="1">
      <alignment horizontal="center" vertical="center"/>
    </xf>
    <xf numFmtId="0" fontId="2" fillId="0" borderId="50" xfId="0" applyFont="1" applyFill="1" applyBorder="1">
      <alignment vertical="center"/>
    </xf>
    <xf numFmtId="0" fontId="2" fillId="0" borderId="48" xfId="0" applyFont="1" applyFill="1" applyBorder="1">
      <alignment vertical="center"/>
    </xf>
    <xf numFmtId="0" fontId="2" fillId="0" borderId="51" xfId="0" applyFont="1" applyFill="1" applyBorder="1">
      <alignment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2" fillId="0" borderId="56" xfId="0" applyFont="1" applyFill="1" applyBorder="1">
      <alignment vertical="center"/>
    </xf>
    <xf numFmtId="0" fontId="2" fillId="0" borderId="54" xfId="0" applyFont="1" applyFill="1" applyBorder="1">
      <alignment vertical="center"/>
    </xf>
    <xf numFmtId="0" fontId="2" fillId="0" borderId="57" xfId="0" applyFont="1" applyFill="1" applyBorder="1">
      <alignment vertical="center"/>
    </xf>
    <xf numFmtId="0" fontId="4" fillId="0" borderId="58" xfId="0" applyFont="1" applyFill="1" applyBorder="1">
      <alignment vertical="center"/>
    </xf>
    <xf numFmtId="38" fontId="2" fillId="0" borderId="62" xfId="1" applyFont="1" applyFill="1" applyBorder="1">
      <alignment vertical="center"/>
    </xf>
    <xf numFmtId="38" fontId="2" fillId="0" borderId="60" xfId="1" applyFont="1" applyFill="1" applyBorder="1">
      <alignment vertical="center"/>
    </xf>
    <xf numFmtId="38" fontId="2" fillId="0" borderId="63" xfId="1" applyFont="1" applyFill="1" applyBorder="1">
      <alignment vertical="center"/>
    </xf>
    <xf numFmtId="38" fontId="4" fillId="0" borderId="62" xfId="1" applyFont="1" applyFill="1" applyBorder="1">
      <alignment vertical="center"/>
    </xf>
    <xf numFmtId="38" fontId="2" fillId="0" borderId="65" xfId="1" applyFont="1" applyFill="1" applyBorder="1">
      <alignment vertical="center"/>
    </xf>
    <xf numFmtId="38" fontId="2" fillId="0" borderId="24" xfId="1" applyFont="1" applyFill="1" applyBorder="1">
      <alignment vertical="center"/>
    </xf>
    <xf numFmtId="38" fontId="2" fillId="0" borderId="26" xfId="1" applyFont="1" applyFill="1" applyBorder="1">
      <alignment vertical="center"/>
    </xf>
    <xf numFmtId="38" fontId="2" fillId="0" borderId="27" xfId="1" applyFont="1" applyFill="1" applyBorder="1">
      <alignment vertical="center"/>
    </xf>
    <xf numFmtId="38" fontId="2" fillId="0" borderId="16" xfId="1" applyFont="1" applyFill="1" applyBorder="1">
      <alignment vertical="center"/>
    </xf>
    <xf numFmtId="38" fontId="2" fillId="0" borderId="66" xfId="1" applyFont="1" applyFill="1" applyBorder="1">
      <alignment vertical="center"/>
    </xf>
    <xf numFmtId="38" fontId="4" fillId="0" borderId="27" xfId="1" applyFont="1" applyFill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74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76" xfId="0" applyFont="1" applyBorder="1" applyAlignment="1">
      <alignment horizontal="right" vertical="center"/>
    </xf>
    <xf numFmtId="0" fontId="6" fillId="0" borderId="77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78" xfId="0" applyFont="1" applyBorder="1">
      <alignment vertical="center"/>
    </xf>
    <xf numFmtId="0" fontId="6" fillId="0" borderId="79" xfId="0" applyFont="1" applyBorder="1">
      <alignment vertical="center"/>
    </xf>
    <xf numFmtId="0" fontId="6" fillId="0" borderId="68" xfId="0" applyFont="1" applyBorder="1">
      <alignment vertical="center"/>
    </xf>
    <xf numFmtId="0" fontId="6" fillId="0" borderId="82" xfId="0" applyFont="1" applyBorder="1">
      <alignment vertical="center"/>
    </xf>
    <xf numFmtId="0" fontId="6" fillId="4" borderId="83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4" borderId="0" xfId="0" applyFont="1" applyFill="1">
      <alignment vertical="center"/>
    </xf>
    <xf numFmtId="0" fontId="6" fillId="0" borderId="12" xfId="0" applyFont="1" applyBorder="1" applyAlignment="1">
      <alignment horizontal="center" vertical="center"/>
    </xf>
    <xf numFmtId="0" fontId="6" fillId="4" borderId="12" xfId="0" applyFont="1" applyFill="1" applyBorder="1">
      <alignment vertical="center"/>
    </xf>
    <xf numFmtId="0" fontId="6" fillId="4" borderId="13" xfId="0" applyFont="1" applyFill="1" applyBorder="1">
      <alignment vertical="center"/>
    </xf>
    <xf numFmtId="0" fontId="6" fillId="4" borderId="1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right" vertical="center"/>
    </xf>
    <xf numFmtId="0" fontId="6" fillId="4" borderId="32" xfId="0" applyFont="1" applyFill="1" applyBorder="1" applyAlignment="1">
      <alignment horizontal="right" vertical="center"/>
    </xf>
    <xf numFmtId="0" fontId="6" fillId="4" borderId="77" xfId="0" applyFont="1" applyFill="1" applyBorder="1" applyAlignment="1">
      <alignment horizontal="right" vertical="center"/>
    </xf>
    <xf numFmtId="0" fontId="6" fillId="4" borderId="78" xfId="0" applyFont="1" applyFill="1" applyBorder="1" applyAlignment="1">
      <alignment horizontal="right" vertical="center"/>
    </xf>
    <xf numFmtId="0" fontId="6" fillId="0" borderId="85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86" xfId="0" applyFont="1" applyBorder="1">
      <alignment vertical="center"/>
    </xf>
    <xf numFmtId="0" fontId="6" fillId="4" borderId="1" xfId="0" applyFont="1" applyFill="1" applyBorder="1">
      <alignment vertical="center"/>
    </xf>
    <xf numFmtId="0" fontId="12" fillId="4" borderId="1" xfId="0" applyFont="1" applyFill="1" applyBorder="1" applyAlignment="1">
      <alignment vertical="center" shrinkToFit="1"/>
    </xf>
    <xf numFmtId="0" fontId="12" fillId="4" borderId="8" xfId="0" applyFont="1" applyFill="1" applyBorder="1" applyAlignment="1">
      <alignment vertical="center" shrinkToFit="1"/>
    </xf>
    <xf numFmtId="0" fontId="12" fillId="4" borderId="77" xfId="0" applyFont="1" applyFill="1" applyBorder="1" applyAlignment="1">
      <alignment vertical="center" shrinkToFit="1"/>
    </xf>
    <xf numFmtId="0" fontId="12" fillId="4" borderId="78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right" vertical="center"/>
    </xf>
    <xf numFmtId="0" fontId="6" fillId="4" borderId="4" xfId="0" applyFont="1" applyFill="1" applyBorder="1">
      <alignment vertical="center"/>
    </xf>
    <xf numFmtId="0" fontId="6" fillId="4" borderId="77" xfId="0" applyFont="1" applyFill="1" applyBorder="1">
      <alignment vertical="center"/>
    </xf>
    <xf numFmtId="0" fontId="6" fillId="4" borderId="78" xfId="0" applyFont="1" applyFill="1" applyBorder="1">
      <alignment vertical="center"/>
    </xf>
    <xf numFmtId="0" fontId="6" fillId="4" borderId="8" xfId="0" applyFont="1" applyFill="1" applyBorder="1">
      <alignment vertical="center"/>
    </xf>
    <xf numFmtId="0" fontId="6" fillId="0" borderId="90" xfId="0" applyFont="1" applyBorder="1">
      <alignment vertical="center"/>
    </xf>
    <xf numFmtId="0" fontId="6" fillId="0" borderId="91" xfId="0" applyFont="1" applyBorder="1">
      <alignment vertical="center"/>
    </xf>
    <xf numFmtId="0" fontId="6" fillId="0" borderId="94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93" xfId="0" applyFont="1" applyFill="1" applyBorder="1">
      <alignment vertical="center"/>
    </xf>
    <xf numFmtId="0" fontId="6" fillId="4" borderId="96" xfId="0" applyFont="1" applyFill="1" applyBorder="1">
      <alignment vertical="center"/>
    </xf>
    <xf numFmtId="0" fontId="6" fillId="4" borderId="99" xfId="0" applyFont="1" applyFill="1" applyBorder="1">
      <alignment vertical="center"/>
    </xf>
    <xf numFmtId="0" fontId="6" fillId="4" borderId="101" xfId="0" applyFont="1" applyFill="1" applyBorder="1">
      <alignment vertical="center"/>
    </xf>
    <xf numFmtId="0" fontId="12" fillId="4" borderId="32" xfId="0" applyFont="1" applyFill="1" applyBorder="1" applyAlignment="1">
      <alignment vertical="center"/>
    </xf>
    <xf numFmtId="0" fontId="13" fillId="4" borderId="77" xfId="0" applyFont="1" applyFill="1" applyBorder="1">
      <alignment vertical="center"/>
    </xf>
    <xf numFmtId="0" fontId="6" fillId="4" borderId="32" xfId="0" applyFont="1" applyFill="1" applyBorder="1">
      <alignment vertical="center"/>
    </xf>
    <xf numFmtId="0" fontId="6" fillId="4" borderId="102" xfId="0" applyFont="1" applyFill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72" xfId="0" applyFont="1" applyBorder="1">
      <alignment vertical="center"/>
    </xf>
    <xf numFmtId="0" fontId="15" fillId="0" borderId="68" xfId="0" applyFont="1" applyBorder="1">
      <alignment vertical="center"/>
    </xf>
    <xf numFmtId="0" fontId="15" fillId="0" borderId="71" xfId="0" applyFont="1" applyBorder="1">
      <alignment vertical="center"/>
    </xf>
    <xf numFmtId="0" fontId="16" fillId="0" borderId="0" xfId="0" applyFont="1">
      <alignment vertical="center"/>
    </xf>
    <xf numFmtId="0" fontId="15" fillId="4" borderId="3" xfId="0" applyFont="1" applyFill="1" applyBorder="1">
      <alignment vertical="center"/>
    </xf>
    <xf numFmtId="0" fontId="15" fillId="4" borderId="4" xfId="0" applyFont="1" applyFill="1" applyBorder="1">
      <alignment vertical="center"/>
    </xf>
    <xf numFmtId="0" fontId="15" fillId="4" borderId="45" xfId="0" applyFont="1" applyFill="1" applyBorder="1">
      <alignment vertical="center"/>
    </xf>
    <xf numFmtId="0" fontId="15" fillId="0" borderId="0" xfId="0" applyFont="1" applyBorder="1">
      <alignment vertical="center"/>
    </xf>
    <xf numFmtId="0" fontId="15" fillId="0" borderId="54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4" borderId="56" xfId="0" applyFont="1" applyFill="1" applyBorder="1">
      <alignment vertical="center"/>
    </xf>
    <xf numFmtId="0" fontId="16" fillId="4" borderId="54" xfId="0" applyFont="1" applyFill="1" applyBorder="1">
      <alignment vertical="center"/>
    </xf>
    <xf numFmtId="0" fontId="16" fillId="4" borderId="55" xfId="0" applyFont="1" applyFill="1" applyBorder="1">
      <alignment vertical="center"/>
    </xf>
    <xf numFmtId="0" fontId="16" fillId="0" borderId="106" xfId="0" applyFont="1" applyBorder="1">
      <alignment vertical="center"/>
    </xf>
    <xf numFmtId="38" fontId="16" fillId="6" borderId="62" xfId="1" applyFont="1" applyFill="1" applyBorder="1">
      <alignment vertical="center"/>
    </xf>
    <xf numFmtId="38" fontId="16" fillId="6" borderId="60" xfId="1" applyFont="1" applyFill="1" applyBorder="1">
      <alignment vertical="center"/>
    </xf>
    <xf numFmtId="38" fontId="16" fillId="6" borderId="61" xfId="1" applyFont="1" applyFill="1" applyBorder="1">
      <alignment vertical="center"/>
    </xf>
    <xf numFmtId="38" fontId="16" fillId="6" borderId="108" xfId="1" applyFont="1" applyFill="1" applyBorder="1">
      <alignment vertical="center"/>
    </xf>
    <xf numFmtId="0" fontId="16" fillId="4" borderId="0" xfId="0" applyFont="1" applyFill="1">
      <alignment vertical="center"/>
    </xf>
    <xf numFmtId="0" fontId="16" fillId="6" borderId="0" xfId="0" applyFont="1" applyFill="1">
      <alignment vertical="center"/>
    </xf>
    <xf numFmtId="38" fontId="16" fillId="6" borderId="100" xfId="1" applyFont="1" applyFill="1" applyBorder="1">
      <alignment vertical="center"/>
    </xf>
    <xf numFmtId="38" fontId="16" fillId="6" borderId="92" xfId="1" applyFont="1" applyFill="1" applyBorder="1">
      <alignment vertical="center"/>
    </xf>
    <xf numFmtId="38" fontId="16" fillId="6" borderId="97" xfId="1" applyFont="1" applyFill="1" applyBorder="1">
      <alignment vertical="center"/>
    </xf>
    <xf numFmtId="38" fontId="16" fillId="6" borderId="94" xfId="1" applyFont="1" applyFill="1" applyBorder="1">
      <alignment vertical="center"/>
    </xf>
    <xf numFmtId="0" fontId="3" fillId="0" borderId="39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 wrapText="1"/>
    </xf>
    <xf numFmtId="0" fontId="3" fillId="7" borderId="109" xfId="0" applyFont="1" applyFill="1" applyBorder="1" applyAlignment="1">
      <alignment horizontal="center" vertical="center" wrapText="1"/>
    </xf>
    <xf numFmtId="41" fontId="2" fillId="7" borderId="10" xfId="0" applyNumberFormat="1" applyFont="1" applyFill="1" applyBorder="1">
      <alignment vertical="center"/>
    </xf>
    <xf numFmtId="41" fontId="2" fillId="7" borderId="11" xfId="0" applyNumberFormat="1" applyFont="1" applyFill="1" applyBorder="1">
      <alignment vertical="center"/>
    </xf>
    <xf numFmtId="0" fontId="2" fillId="0" borderId="1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41" fontId="2" fillId="7" borderId="13" xfId="0" applyNumberFormat="1" applyFont="1" applyFill="1" applyBorder="1">
      <alignment vertical="center"/>
    </xf>
    <xf numFmtId="41" fontId="2" fillId="7" borderId="39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72" xfId="0" applyFont="1" applyBorder="1">
      <alignment vertical="center"/>
    </xf>
    <xf numFmtId="0" fontId="4" fillId="0" borderId="68" xfId="0" applyFont="1" applyBorder="1">
      <alignment vertical="center"/>
    </xf>
    <xf numFmtId="0" fontId="4" fillId="0" borderId="71" xfId="0" applyFont="1" applyBorder="1">
      <alignment vertical="center"/>
    </xf>
    <xf numFmtId="0" fontId="4" fillId="4" borderId="1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4" fillId="4" borderId="45" xfId="0" applyFont="1" applyFill="1" applyBorder="1">
      <alignment vertical="center"/>
    </xf>
    <xf numFmtId="0" fontId="17" fillId="6" borderId="1" xfId="0" applyFont="1" applyFill="1" applyBorder="1" applyAlignment="1">
      <alignment horizontal="center" vertical="center"/>
    </xf>
    <xf numFmtId="38" fontId="17" fillId="6" borderId="1" xfId="1" applyFont="1" applyFill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4" borderId="56" xfId="0" applyFont="1" applyFill="1" applyBorder="1">
      <alignment vertical="center"/>
    </xf>
    <xf numFmtId="0" fontId="17" fillId="4" borderId="54" xfId="0" applyFont="1" applyFill="1" applyBorder="1">
      <alignment vertical="center"/>
    </xf>
    <xf numFmtId="0" fontId="17" fillId="4" borderId="55" xfId="0" applyFont="1" applyFill="1" applyBorder="1">
      <alignment vertical="center"/>
    </xf>
    <xf numFmtId="0" fontId="17" fillId="0" borderId="106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38" fontId="17" fillId="6" borderId="62" xfId="1" applyFont="1" applyFill="1" applyBorder="1">
      <alignment vertical="center"/>
    </xf>
    <xf numFmtId="38" fontId="17" fillId="6" borderId="60" xfId="1" applyFont="1" applyFill="1" applyBorder="1">
      <alignment vertical="center"/>
    </xf>
    <xf numFmtId="38" fontId="17" fillId="6" borderId="61" xfId="1" applyFont="1" applyFill="1" applyBorder="1">
      <alignment vertical="center"/>
    </xf>
    <xf numFmtId="38" fontId="17" fillId="6" borderId="108" xfId="1" applyFont="1" applyFill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7" fillId="4" borderId="0" xfId="0" applyFont="1" applyFill="1">
      <alignment vertical="center"/>
    </xf>
    <xf numFmtId="38" fontId="17" fillId="6" borderId="1" xfId="1" applyFont="1" applyFill="1" applyBorder="1">
      <alignment vertical="center"/>
    </xf>
    <xf numFmtId="38" fontId="17" fillId="6" borderId="100" xfId="1" applyFont="1" applyFill="1" applyBorder="1">
      <alignment vertical="center"/>
    </xf>
    <xf numFmtId="38" fontId="17" fillId="6" borderId="92" xfId="1" applyFont="1" applyFill="1" applyBorder="1">
      <alignment vertical="center"/>
    </xf>
    <xf numFmtId="38" fontId="17" fillId="6" borderId="97" xfId="1" applyFont="1" applyFill="1" applyBorder="1">
      <alignment vertical="center"/>
    </xf>
    <xf numFmtId="38" fontId="17" fillId="6" borderId="94" xfId="1" applyFont="1" applyFill="1" applyBorder="1">
      <alignment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0" xfId="0" applyFont="1" applyFill="1">
      <alignment vertical="center"/>
    </xf>
    <xf numFmtId="0" fontId="15" fillId="4" borderId="46" xfId="0" applyFont="1" applyFill="1" applyBorder="1">
      <alignment vertical="center"/>
    </xf>
    <xf numFmtId="0" fontId="16" fillId="0" borderId="117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178" fontId="16" fillId="6" borderId="76" xfId="1" applyNumberFormat="1" applyFont="1" applyFill="1" applyBorder="1">
      <alignment vertical="center"/>
    </xf>
    <xf numFmtId="178" fontId="16" fillId="6" borderId="1" xfId="1" applyNumberFormat="1" applyFont="1" applyFill="1" applyBorder="1">
      <alignment vertical="center"/>
    </xf>
    <xf numFmtId="178" fontId="16" fillId="6" borderId="77" xfId="1" applyNumberFormat="1" applyFont="1" applyFill="1" applyBorder="1">
      <alignment vertical="center"/>
    </xf>
    <xf numFmtId="178" fontId="16" fillId="6" borderId="118" xfId="1" applyNumberFormat="1" applyFont="1" applyFill="1" applyBorder="1">
      <alignment vertical="center"/>
    </xf>
    <xf numFmtId="0" fontId="15" fillId="0" borderId="0" xfId="0" applyFont="1" applyBorder="1" applyAlignment="1">
      <alignment horizontal="right" vertical="center"/>
    </xf>
    <xf numFmtId="0" fontId="16" fillId="6" borderId="119" xfId="0" applyFont="1" applyFill="1" applyBorder="1">
      <alignment vertical="center"/>
    </xf>
    <xf numFmtId="0" fontId="16" fillId="6" borderId="27" xfId="0" applyFont="1" applyFill="1" applyBorder="1">
      <alignment vertical="center"/>
    </xf>
    <xf numFmtId="0" fontId="16" fillId="6" borderId="120" xfId="0" applyFont="1" applyFill="1" applyBorder="1">
      <alignment vertical="center"/>
    </xf>
    <xf numFmtId="0" fontId="16" fillId="6" borderId="118" xfId="0" applyFont="1" applyFill="1" applyBorder="1">
      <alignment vertical="center"/>
    </xf>
    <xf numFmtId="0" fontId="16" fillId="4" borderId="76" xfId="0" applyFont="1" applyFill="1" applyBorder="1">
      <alignment vertical="center"/>
    </xf>
    <xf numFmtId="0" fontId="16" fillId="4" borderId="1" xfId="0" applyFont="1" applyFill="1" applyBorder="1">
      <alignment vertical="center"/>
    </xf>
    <xf numFmtId="0" fontId="16" fillId="4" borderId="77" xfId="0" applyFont="1" applyFill="1" applyBorder="1">
      <alignment vertical="center"/>
    </xf>
    <xf numFmtId="0" fontId="16" fillId="0" borderId="118" xfId="0" applyFont="1" applyBorder="1">
      <alignment vertical="center"/>
    </xf>
    <xf numFmtId="0" fontId="15" fillId="0" borderId="32" xfId="0" applyFont="1" applyBorder="1" applyAlignment="1">
      <alignment vertical="center"/>
    </xf>
    <xf numFmtId="0" fontId="15" fillId="0" borderId="75" xfId="0" applyFont="1" applyBorder="1" applyAlignment="1">
      <alignment vertical="center" shrinkToFit="1"/>
    </xf>
    <xf numFmtId="0" fontId="16" fillId="4" borderId="88" xfId="0" applyFont="1" applyFill="1" applyBorder="1">
      <alignment vertical="center"/>
    </xf>
    <xf numFmtId="0" fontId="16" fillId="4" borderId="13" xfId="0" applyFont="1" applyFill="1" applyBorder="1">
      <alignment vertical="center"/>
    </xf>
    <xf numFmtId="0" fontId="16" fillId="4" borderId="89" xfId="0" applyFont="1" applyFill="1" applyBorder="1">
      <alignment vertical="center"/>
    </xf>
    <xf numFmtId="0" fontId="16" fillId="0" borderId="86" xfId="0" applyFont="1" applyBorder="1">
      <alignment vertical="center"/>
    </xf>
    <xf numFmtId="38" fontId="16" fillId="6" borderId="123" xfId="1" applyFont="1" applyFill="1" applyBorder="1">
      <alignment vertical="center"/>
    </xf>
    <xf numFmtId="38" fontId="16" fillId="6" borderId="124" xfId="1" applyFont="1" applyFill="1" applyBorder="1">
      <alignment vertical="center"/>
    </xf>
    <xf numFmtId="38" fontId="16" fillId="6" borderId="86" xfId="1" applyFont="1" applyFill="1" applyBorder="1">
      <alignment vertical="center"/>
    </xf>
    <xf numFmtId="38" fontId="16" fillId="6" borderId="118" xfId="1" applyFont="1" applyFill="1" applyBorder="1">
      <alignment vertical="center"/>
    </xf>
    <xf numFmtId="0" fontId="0" fillId="0" borderId="0" xfId="0" applyFill="1">
      <alignment vertical="center"/>
    </xf>
    <xf numFmtId="0" fontId="15" fillId="0" borderId="67" xfId="0" applyFont="1" applyBorder="1">
      <alignment vertical="center"/>
    </xf>
    <xf numFmtId="0" fontId="15" fillId="0" borderId="69" xfId="0" applyFont="1" applyFill="1" applyBorder="1" applyAlignment="1">
      <alignment horizontal="left" vertical="center"/>
    </xf>
    <xf numFmtId="0" fontId="15" fillId="0" borderId="73" xfId="0" applyFont="1" applyFill="1" applyBorder="1" applyAlignment="1">
      <alignment horizontal="left" vertical="center"/>
    </xf>
    <xf numFmtId="0" fontId="16" fillId="0" borderId="0" xfId="0" applyFont="1" applyBorder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0" fontId="15" fillId="0" borderId="74" xfId="0" applyFont="1" applyBorder="1" applyAlignment="1">
      <alignment horizontal="center" vertical="center"/>
    </xf>
    <xf numFmtId="0" fontId="15" fillId="4" borderId="1" xfId="0" applyFont="1" applyFill="1" applyBorder="1">
      <alignment vertical="center"/>
    </xf>
    <xf numFmtId="0" fontId="15" fillId="6" borderId="78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95" xfId="0" applyFont="1" applyBorder="1" applyAlignment="1">
      <alignment horizontal="center" vertical="center"/>
    </xf>
    <xf numFmtId="38" fontId="15" fillId="6" borderId="92" xfId="1" applyFont="1" applyFill="1" applyBorder="1">
      <alignment vertical="center"/>
    </xf>
    <xf numFmtId="38" fontId="15" fillId="6" borderId="137" xfId="1" applyFont="1" applyFill="1" applyBorder="1">
      <alignment vertical="center"/>
    </xf>
    <xf numFmtId="38" fontId="15" fillId="6" borderId="93" xfId="1" applyFont="1" applyFill="1" applyBorder="1">
      <alignment vertical="center"/>
    </xf>
    <xf numFmtId="38" fontId="15" fillId="6" borderId="102" xfId="1" applyFont="1" applyFill="1" applyBorder="1">
      <alignment vertical="center"/>
    </xf>
    <xf numFmtId="38" fontId="15" fillId="6" borderId="83" xfId="1" applyFont="1" applyFill="1" applyBorder="1">
      <alignment vertical="center"/>
    </xf>
    <xf numFmtId="0" fontId="15" fillId="0" borderId="138" xfId="0" applyFont="1" applyBorder="1" applyAlignment="1">
      <alignment horizontal="center" vertical="center"/>
    </xf>
    <xf numFmtId="38" fontId="15" fillId="6" borderId="101" xfId="1" applyFont="1" applyFill="1" applyBorder="1" applyAlignment="1">
      <alignment horizontal="center" vertical="center"/>
    </xf>
    <xf numFmtId="38" fontId="15" fillId="6" borderId="96" xfId="1" applyFont="1" applyFill="1" applyBorder="1">
      <alignment vertical="center"/>
    </xf>
    <xf numFmtId="38" fontId="15" fillId="6" borderId="101" xfId="1" applyFont="1" applyFill="1" applyBorder="1">
      <alignment vertical="center"/>
    </xf>
    <xf numFmtId="0" fontId="15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38" fontId="16" fillId="6" borderId="1" xfId="1" applyFont="1" applyFill="1" applyBorder="1">
      <alignment vertical="center"/>
    </xf>
    <xf numFmtId="0" fontId="16" fillId="4" borderId="12" xfId="0" applyFont="1" applyFill="1" applyBorder="1">
      <alignment vertical="center"/>
    </xf>
    <xf numFmtId="0" fontId="15" fillId="4" borderId="2" xfId="0" applyFont="1" applyFill="1" applyBorder="1">
      <alignment vertical="center"/>
    </xf>
    <xf numFmtId="0" fontId="16" fillId="4" borderId="127" xfId="0" applyFont="1" applyFill="1" applyBorder="1" applyAlignment="1">
      <alignment horizontal="center" vertical="center"/>
    </xf>
    <xf numFmtId="0" fontId="16" fillId="4" borderId="141" xfId="0" applyFont="1" applyFill="1" applyBorder="1" applyAlignment="1">
      <alignment horizontal="center" vertical="center"/>
    </xf>
    <xf numFmtId="0" fontId="16" fillId="4" borderId="125" xfId="0" applyFont="1" applyFill="1" applyBorder="1" applyAlignment="1">
      <alignment horizontal="center" vertical="center"/>
    </xf>
    <xf numFmtId="0" fontId="16" fillId="4" borderId="126" xfId="0" applyFont="1" applyFill="1" applyBorder="1" applyAlignment="1">
      <alignment horizontal="center" vertical="center"/>
    </xf>
    <xf numFmtId="0" fontId="16" fillId="0" borderId="142" xfId="0" applyFont="1" applyBorder="1">
      <alignment vertical="center"/>
    </xf>
    <xf numFmtId="0" fontId="16" fillId="4" borderId="143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/>
    </xf>
    <xf numFmtId="0" fontId="16" fillId="4" borderId="120" xfId="0" applyFont="1" applyFill="1" applyBorder="1" applyAlignment="1">
      <alignment horizontal="center" vertical="center"/>
    </xf>
    <xf numFmtId="0" fontId="16" fillId="0" borderId="144" xfId="0" applyFont="1" applyBorder="1">
      <alignment vertical="center"/>
    </xf>
    <xf numFmtId="0" fontId="0" fillId="0" borderId="79" xfId="0" applyBorder="1">
      <alignment vertical="center"/>
    </xf>
    <xf numFmtId="0" fontId="23" fillId="0" borderId="80" xfId="0" applyFont="1" applyBorder="1">
      <alignment vertical="center"/>
    </xf>
    <xf numFmtId="0" fontId="0" fillId="0" borderId="80" xfId="0" applyBorder="1">
      <alignment vertical="center"/>
    </xf>
    <xf numFmtId="0" fontId="0" fillId="0" borderId="82" xfId="0" applyBorder="1">
      <alignment vertical="center"/>
    </xf>
    <xf numFmtId="0" fontId="0" fillId="0" borderId="145" xfId="0" applyBorder="1">
      <alignment vertical="center"/>
    </xf>
    <xf numFmtId="0" fontId="0" fillId="0" borderId="85" xfId="0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>
      <alignment vertical="center"/>
    </xf>
    <xf numFmtId="0" fontId="0" fillId="0" borderId="86" xfId="0" applyBorder="1">
      <alignment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vertical="center"/>
    </xf>
    <xf numFmtId="179" fontId="26" fillId="0" borderId="1" xfId="0" applyNumberFormat="1" applyFont="1" applyBorder="1" applyAlignment="1">
      <alignment horizontal="center" vertical="center"/>
    </xf>
    <xf numFmtId="0" fontId="0" fillId="0" borderId="90" xfId="0" applyBorder="1">
      <alignment vertical="center"/>
    </xf>
    <xf numFmtId="0" fontId="0" fillId="0" borderId="91" xfId="0" applyBorder="1">
      <alignment vertical="center"/>
    </xf>
    <xf numFmtId="0" fontId="0" fillId="0" borderId="94" xfId="0" applyBorder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9" fillId="0" borderId="0" xfId="0" applyFont="1" applyFill="1">
      <alignment vertical="center"/>
    </xf>
    <xf numFmtId="0" fontId="39" fillId="0" borderId="0" xfId="0" applyFont="1" applyBorder="1">
      <alignment vertical="center"/>
    </xf>
    <xf numFmtId="0" fontId="37" fillId="0" borderId="6" xfId="0" applyFont="1" applyBorder="1" applyAlignment="1">
      <alignment horizontal="left" vertical="center"/>
    </xf>
    <xf numFmtId="0" fontId="37" fillId="0" borderId="14" xfId="0" applyFont="1" applyBorder="1" applyAlignment="1">
      <alignment vertical="center"/>
    </xf>
    <xf numFmtId="0" fontId="39" fillId="0" borderId="14" xfId="0" applyFont="1" applyBorder="1">
      <alignment vertical="center"/>
    </xf>
    <xf numFmtId="0" fontId="39" fillId="0" borderId="28" xfId="0" applyFont="1" applyBorder="1">
      <alignment vertical="center"/>
    </xf>
    <xf numFmtId="0" fontId="37" fillId="0" borderId="3" xfId="0" applyFont="1" applyBorder="1" applyAlignment="1">
      <alignment horizontal="left" vertical="center"/>
    </xf>
    <xf numFmtId="0" fontId="37" fillId="0" borderId="12" xfId="0" applyFont="1" applyBorder="1" applyAlignment="1">
      <alignment vertical="center"/>
    </xf>
    <xf numFmtId="0" fontId="39" fillId="0" borderId="27" xfId="0" applyFont="1" applyBorder="1">
      <alignment vertical="center"/>
    </xf>
    <xf numFmtId="0" fontId="37" fillId="0" borderId="1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37" fillId="0" borderId="16" xfId="0" applyFont="1" applyBorder="1" applyAlignment="1">
      <alignment vertical="center"/>
    </xf>
    <xf numFmtId="0" fontId="37" fillId="0" borderId="4" xfId="0" applyFont="1" applyBorder="1" applyAlignment="1">
      <alignment horizontal="center" vertical="center"/>
    </xf>
    <xf numFmtId="0" fontId="37" fillId="0" borderId="13" xfId="0" applyFont="1" applyBorder="1">
      <alignment vertical="center"/>
    </xf>
    <xf numFmtId="0" fontId="37" fillId="0" borderId="16" xfId="0" applyFont="1" applyBorder="1">
      <alignment vertical="center"/>
    </xf>
    <xf numFmtId="0" fontId="36" fillId="0" borderId="3" xfId="0" applyFont="1" applyFill="1" applyBorder="1" applyAlignment="1">
      <alignment horizontal="center" vertical="center"/>
    </xf>
    <xf numFmtId="0" fontId="39" fillId="0" borderId="3" xfId="0" applyFont="1" applyBorder="1">
      <alignment vertical="center"/>
    </xf>
    <xf numFmtId="0" fontId="37" fillId="0" borderId="12" xfId="0" applyFont="1" applyBorder="1">
      <alignment vertical="center"/>
    </xf>
    <xf numFmtId="0" fontId="39" fillId="0" borderId="12" xfId="0" applyFont="1" applyBorder="1">
      <alignment vertical="center"/>
    </xf>
    <xf numFmtId="0" fontId="36" fillId="0" borderId="2" xfId="0" applyFont="1" applyBorder="1">
      <alignment vertical="center"/>
    </xf>
    <xf numFmtId="0" fontId="36" fillId="0" borderId="39" xfId="0" applyFont="1" applyBorder="1">
      <alignment vertical="center"/>
    </xf>
    <xf numFmtId="0" fontId="39" fillId="0" borderId="39" xfId="0" applyFont="1" applyBorder="1">
      <alignment vertical="center"/>
    </xf>
    <xf numFmtId="0" fontId="36" fillId="0" borderId="40" xfId="0" applyFont="1" applyBorder="1" applyAlignment="1">
      <alignment horizontal="center" vertical="center"/>
    </xf>
    <xf numFmtId="0" fontId="39" fillId="0" borderId="31" xfId="0" applyFont="1" applyBorder="1">
      <alignment vertical="center"/>
    </xf>
    <xf numFmtId="0" fontId="36" fillId="0" borderId="0" xfId="0" applyFont="1" applyBorder="1" applyAlignment="1">
      <alignment horizontal="right" vertical="center"/>
    </xf>
    <xf numFmtId="0" fontId="36" fillId="0" borderId="4" xfId="0" applyFont="1" applyFill="1" applyBorder="1">
      <alignment vertical="center"/>
    </xf>
    <xf numFmtId="0" fontId="36" fillId="0" borderId="4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41" fontId="36" fillId="0" borderId="16" xfId="0" applyNumberFormat="1" applyFont="1" applyFill="1" applyBorder="1">
      <alignment vertical="center"/>
    </xf>
    <xf numFmtId="41" fontId="36" fillId="0" borderId="1" xfId="0" applyNumberFormat="1" applyFont="1" applyFill="1" applyBorder="1">
      <alignment vertical="center"/>
    </xf>
    <xf numFmtId="0" fontId="36" fillId="0" borderId="4" xfId="0" applyFont="1" applyFill="1" applyBorder="1" applyAlignment="1">
      <alignment horizontal="center" vertical="center" shrinkToFit="1"/>
    </xf>
    <xf numFmtId="0" fontId="36" fillId="0" borderId="1" xfId="0" applyFont="1" applyFill="1" applyBorder="1">
      <alignment vertical="center"/>
    </xf>
    <xf numFmtId="0" fontId="38" fillId="0" borderId="0" xfId="0" applyFont="1" applyAlignment="1">
      <alignment horizontal="right" vertical="center"/>
    </xf>
    <xf numFmtId="0" fontId="37" fillId="0" borderId="14" xfId="0" applyFont="1" applyBorder="1" applyAlignment="1">
      <alignment horizontal="left" vertical="center"/>
    </xf>
    <xf numFmtId="0" fontId="37" fillId="0" borderId="14" xfId="0" applyFont="1" applyBorder="1" applyAlignment="1">
      <alignment horizontal="center" vertical="center"/>
    </xf>
    <xf numFmtId="0" fontId="37" fillId="0" borderId="28" xfId="0" applyFont="1" applyBorder="1" applyAlignment="1">
      <alignment vertical="center"/>
    </xf>
    <xf numFmtId="0" fontId="37" fillId="0" borderId="27" xfId="0" applyFont="1" applyBorder="1" applyAlignment="1">
      <alignment vertical="center"/>
    </xf>
    <xf numFmtId="0" fontId="36" fillId="0" borderId="31" xfId="0" applyFont="1" applyBorder="1" applyAlignment="1">
      <alignment horizontal="right" vertical="center"/>
    </xf>
    <xf numFmtId="0" fontId="36" fillId="0" borderId="0" xfId="0" applyFont="1" applyFill="1" applyBorder="1">
      <alignment vertical="center"/>
    </xf>
    <xf numFmtId="0" fontId="36" fillId="0" borderId="22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/>
    </xf>
    <xf numFmtId="0" fontId="36" fillId="5" borderId="1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 wrapText="1"/>
    </xf>
    <xf numFmtId="177" fontId="36" fillId="3" borderId="1" xfId="0" applyNumberFormat="1" applyFont="1" applyFill="1" applyBorder="1" applyAlignment="1">
      <alignment horizontal="center" vertical="center"/>
    </xf>
    <xf numFmtId="20" fontId="36" fillId="0" borderId="0" xfId="0" applyNumberFormat="1" applyFont="1">
      <alignment vertical="center"/>
    </xf>
    <xf numFmtId="0" fontId="37" fillId="0" borderId="1" xfId="0" applyFont="1" applyBorder="1" applyAlignment="1">
      <alignment horizontal="center" vertical="center" shrinkToFit="1"/>
    </xf>
    <xf numFmtId="0" fontId="37" fillId="0" borderId="13" xfId="0" applyFont="1" applyBorder="1" applyAlignment="1">
      <alignment horizontal="center" vertical="center"/>
    </xf>
    <xf numFmtId="0" fontId="37" fillId="0" borderId="3" xfId="0" applyFont="1" applyBorder="1">
      <alignment vertical="center"/>
    </xf>
    <xf numFmtId="0" fontId="37" fillId="0" borderId="27" xfId="0" applyFont="1" applyBorder="1">
      <alignment vertical="center"/>
    </xf>
    <xf numFmtId="0" fontId="36" fillId="0" borderId="39" xfId="0" applyFont="1" applyBorder="1" applyAlignment="1">
      <alignment horizontal="center" vertical="center"/>
    </xf>
    <xf numFmtId="0" fontId="36" fillId="0" borderId="39" xfId="0" applyFont="1" applyBorder="1" applyAlignment="1">
      <alignment horizontal="left" vertical="center"/>
    </xf>
    <xf numFmtId="0" fontId="36" fillId="0" borderId="39" xfId="0" applyFont="1" applyBorder="1" applyAlignment="1">
      <alignment horizontal="right" vertical="center"/>
    </xf>
    <xf numFmtId="0" fontId="36" fillId="0" borderId="15" xfId="0" applyFont="1" applyBorder="1" applyAlignment="1">
      <alignment horizontal="center" vertical="center"/>
    </xf>
    <xf numFmtId="0" fontId="36" fillId="0" borderId="15" xfId="0" applyFont="1" applyBorder="1" applyAlignment="1">
      <alignment horizontal="left" vertical="center"/>
    </xf>
    <xf numFmtId="0" fontId="36" fillId="0" borderId="15" xfId="0" applyFont="1" applyBorder="1" applyAlignment="1">
      <alignment horizontal="right" vertical="center"/>
    </xf>
    <xf numFmtId="0" fontId="36" fillId="0" borderId="43" xfId="0" applyFont="1" applyBorder="1" applyAlignment="1">
      <alignment horizontal="center" vertical="center"/>
    </xf>
    <xf numFmtId="0" fontId="36" fillId="0" borderId="43" xfId="0" applyFont="1" applyBorder="1" applyAlignment="1">
      <alignment horizontal="left" vertical="center"/>
    </xf>
    <xf numFmtId="0" fontId="36" fillId="0" borderId="43" xfId="0" applyFont="1" applyBorder="1" applyAlignment="1">
      <alignment horizontal="right" vertical="center"/>
    </xf>
    <xf numFmtId="0" fontId="36" fillId="0" borderId="0" xfId="0" applyFont="1" applyBorder="1">
      <alignment vertical="center"/>
    </xf>
    <xf numFmtId="0" fontId="36" fillId="0" borderId="0" xfId="0" applyFont="1" applyBorder="1" applyAlignment="1">
      <alignment horizontal="center" vertical="center"/>
    </xf>
    <xf numFmtId="176" fontId="36" fillId="0" borderId="41" xfId="0" applyNumberFormat="1" applyFont="1" applyBorder="1" applyAlignment="1">
      <alignment horizontal="center" vertical="center"/>
    </xf>
    <xf numFmtId="0" fontId="36" fillId="0" borderId="2" xfId="0" applyFont="1" applyFill="1" applyBorder="1">
      <alignment vertical="center"/>
    </xf>
    <xf numFmtId="41" fontId="36" fillId="0" borderId="40" xfId="0" applyNumberFormat="1" applyFont="1" applyFill="1" applyBorder="1">
      <alignment vertical="center"/>
    </xf>
    <xf numFmtId="41" fontId="36" fillId="0" borderId="32" xfId="0" applyNumberFormat="1" applyFont="1" applyFill="1" applyBorder="1">
      <alignment vertical="center"/>
    </xf>
    <xf numFmtId="0" fontId="36" fillId="0" borderId="3" xfId="0" applyFont="1" applyBorder="1" applyAlignment="1">
      <alignment horizontal="center" vertical="center"/>
    </xf>
    <xf numFmtId="41" fontId="36" fillId="0" borderId="27" xfId="0" applyNumberFormat="1" applyFont="1" applyFill="1" applyBorder="1">
      <alignment vertical="center"/>
    </xf>
    <xf numFmtId="41" fontId="36" fillId="0" borderId="8" xfId="0" applyNumberFormat="1" applyFont="1" applyFill="1" applyBorder="1">
      <alignment vertical="center"/>
    </xf>
    <xf numFmtId="0" fontId="42" fillId="0" borderId="0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39" xfId="0" applyFont="1" applyBorder="1">
      <alignment vertical="center"/>
    </xf>
    <xf numFmtId="0" fontId="39" fillId="0" borderId="40" xfId="0" applyFont="1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6" xfId="0" applyFont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6" xfId="0" applyFont="1" applyFill="1" applyBorder="1">
      <alignment vertical="center"/>
    </xf>
    <xf numFmtId="176" fontId="4" fillId="0" borderId="4" xfId="0" applyNumberFormat="1" applyFont="1" applyBorder="1" applyAlignment="1">
      <alignment horizontal="left" vertical="center"/>
    </xf>
    <xf numFmtId="176" fontId="4" fillId="0" borderId="13" xfId="0" applyNumberFormat="1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7" xfId="0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2" fillId="0" borderId="29" xfId="0" applyFont="1" applyBorder="1">
      <alignment vertical="center"/>
    </xf>
    <xf numFmtId="0" fontId="37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176" fontId="37" fillId="0" borderId="13" xfId="0" applyNumberFormat="1" applyFont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left" vertical="center"/>
    </xf>
    <xf numFmtId="0" fontId="37" fillId="0" borderId="13" xfId="0" applyFont="1" applyBorder="1" applyAlignment="1">
      <alignment horizontal="left" vertical="center"/>
    </xf>
    <xf numFmtId="0" fontId="39" fillId="0" borderId="39" xfId="0" applyFont="1" applyBorder="1">
      <alignment vertical="center"/>
    </xf>
    <xf numFmtId="176" fontId="36" fillId="0" borderId="0" xfId="0" applyNumberFormat="1" applyFont="1" applyBorder="1" applyAlignment="1">
      <alignment horizontal="center" vertical="center"/>
    </xf>
    <xf numFmtId="176" fontId="36" fillId="0" borderId="41" xfId="0" applyNumberFormat="1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7" fillId="0" borderId="0" xfId="0" applyFont="1" applyAlignment="1">
      <alignment horizontal="center" vertical="center"/>
    </xf>
    <xf numFmtId="0" fontId="36" fillId="0" borderId="4" xfId="0" applyFont="1" applyFill="1" applyBorder="1">
      <alignment vertical="center"/>
    </xf>
    <xf numFmtId="0" fontId="36" fillId="0" borderId="13" xfId="0" applyFont="1" applyFill="1" applyBorder="1">
      <alignment vertical="center"/>
    </xf>
    <xf numFmtId="0" fontId="36" fillId="0" borderId="13" xfId="0" applyFont="1" applyFill="1" applyBorder="1" applyAlignment="1">
      <alignment vertical="center" shrinkToFit="1"/>
    </xf>
    <xf numFmtId="0" fontId="36" fillId="0" borderId="16" xfId="0" applyFont="1" applyFill="1" applyBorder="1" applyAlignment="1">
      <alignment vertical="center" shrinkToFit="1"/>
    </xf>
    <xf numFmtId="176" fontId="37" fillId="0" borderId="4" xfId="0" applyNumberFormat="1" applyFont="1" applyBorder="1" applyAlignment="1">
      <alignment horizontal="center" vertical="center"/>
    </xf>
    <xf numFmtId="0" fontId="41" fillId="0" borderId="146" xfId="0" applyFont="1" applyFill="1" applyBorder="1" applyAlignment="1">
      <alignment horizontal="center" vertical="center"/>
    </xf>
    <xf numFmtId="0" fontId="41" fillId="0" borderId="147" xfId="0" applyFont="1" applyFill="1" applyBorder="1" applyAlignment="1">
      <alignment horizontal="center" vertical="center"/>
    </xf>
    <xf numFmtId="0" fontId="41" fillId="0" borderId="148" xfId="0" applyFont="1" applyFill="1" applyBorder="1" applyAlignment="1">
      <alignment horizontal="center" vertical="center"/>
    </xf>
    <xf numFmtId="176" fontId="37" fillId="0" borderId="13" xfId="0" applyNumberFormat="1" applyFont="1" applyBorder="1" applyAlignment="1">
      <alignment horizontal="left" vertical="center"/>
    </xf>
    <xf numFmtId="0" fontId="36" fillId="0" borderId="4" xfId="0" applyFont="1" applyBorder="1" applyAlignment="1">
      <alignment vertical="center" wrapText="1"/>
    </xf>
    <xf numFmtId="0" fontId="36" fillId="0" borderId="13" xfId="0" applyFont="1" applyBorder="1" applyAlignment="1">
      <alignment vertical="center" wrapText="1"/>
    </xf>
    <xf numFmtId="0" fontId="36" fillId="0" borderId="16" xfId="0" applyFont="1" applyBorder="1" applyAlignment="1">
      <alignment vertical="center" wrapText="1"/>
    </xf>
    <xf numFmtId="0" fontId="37" fillId="0" borderId="4" xfId="0" applyFont="1" applyBorder="1">
      <alignment vertical="center"/>
    </xf>
    <xf numFmtId="0" fontId="37" fillId="0" borderId="13" xfId="0" applyFont="1" applyBorder="1">
      <alignment vertical="center"/>
    </xf>
    <xf numFmtId="0" fontId="37" fillId="0" borderId="16" xfId="0" applyFont="1" applyBorder="1">
      <alignment vertical="center"/>
    </xf>
    <xf numFmtId="0" fontId="39" fillId="0" borderId="40" xfId="0" applyFont="1" applyBorder="1">
      <alignment vertical="center"/>
    </xf>
    <xf numFmtId="176" fontId="36" fillId="0" borderId="0" xfId="0" applyNumberFormat="1" applyFont="1" applyBorder="1" applyAlignment="1">
      <alignment horizontal="left" vertical="center"/>
    </xf>
    <xf numFmtId="176" fontId="36" fillId="0" borderId="41" xfId="0" applyNumberFormat="1" applyFont="1" applyBorder="1" applyAlignment="1">
      <alignment horizontal="left" vertical="center"/>
    </xf>
    <xf numFmtId="0" fontId="36" fillId="0" borderId="2" xfId="0" applyFont="1" applyBorder="1">
      <alignment vertical="center"/>
    </xf>
    <xf numFmtId="0" fontId="36" fillId="0" borderId="36" xfId="0" applyFont="1" applyBorder="1">
      <alignment vertical="center"/>
    </xf>
    <xf numFmtId="0" fontId="36" fillId="0" borderId="42" xfId="0" applyFont="1" applyBorder="1">
      <alignment vertical="center"/>
    </xf>
    <xf numFmtId="176" fontId="37" fillId="0" borderId="16" xfId="0" applyNumberFormat="1" applyFont="1" applyBorder="1" applyAlignment="1">
      <alignment horizontal="center" vertical="center"/>
    </xf>
    <xf numFmtId="176" fontId="36" fillId="0" borderId="0" xfId="0" applyNumberFormat="1" applyFont="1" applyFill="1" applyBorder="1" applyAlignment="1">
      <alignment horizontal="center" vertical="center"/>
    </xf>
    <xf numFmtId="0" fontId="36" fillId="0" borderId="12" xfId="0" applyFont="1" applyBorder="1" applyAlignment="1">
      <alignment horizontal="left" vertical="center" shrinkToFit="1"/>
    </xf>
    <xf numFmtId="0" fontId="36" fillId="0" borderId="27" xfId="0" applyFont="1" applyBorder="1" applyAlignment="1">
      <alignment horizontal="left" vertical="center" shrinkToFit="1"/>
    </xf>
    <xf numFmtId="0" fontId="36" fillId="0" borderId="43" xfId="0" applyFont="1" applyBorder="1" applyAlignment="1">
      <alignment horizontal="left" vertical="center" shrinkToFit="1"/>
    </xf>
    <xf numFmtId="0" fontId="36" fillId="0" borderId="44" xfId="0" applyFont="1" applyBorder="1" applyAlignment="1">
      <alignment horizontal="left" vertical="center" shrinkToFit="1"/>
    </xf>
    <xf numFmtId="0" fontId="36" fillId="0" borderId="15" xfId="0" applyFont="1" applyBorder="1" applyAlignment="1">
      <alignment horizontal="left" vertical="center" shrinkToFit="1"/>
    </xf>
    <xf numFmtId="0" fontId="36" fillId="0" borderId="29" xfId="0" applyFont="1" applyBorder="1" applyAlignment="1">
      <alignment horizontal="left" vertical="center" shrinkToFit="1"/>
    </xf>
    <xf numFmtId="0" fontId="39" fillId="0" borderId="4" xfId="0" applyFont="1" applyBorder="1">
      <alignment vertical="center"/>
    </xf>
    <xf numFmtId="0" fontId="39" fillId="0" borderId="13" xfId="0" applyFont="1" applyBorder="1">
      <alignment vertical="center"/>
    </xf>
    <xf numFmtId="0" fontId="36" fillId="0" borderId="13" xfId="0" applyFont="1" applyBorder="1">
      <alignment vertical="center"/>
    </xf>
    <xf numFmtId="0" fontId="36" fillId="0" borderId="16" xfId="0" applyFont="1" applyBorder="1">
      <alignment vertical="center"/>
    </xf>
    <xf numFmtId="0" fontId="36" fillId="0" borderId="39" xfId="0" applyFont="1" applyBorder="1" applyAlignment="1">
      <alignment horizontal="left" vertical="center" shrinkToFit="1"/>
    </xf>
    <xf numFmtId="0" fontId="36" fillId="0" borderId="40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42" xfId="0" applyFont="1" applyBorder="1">
      <alignment vertical="center"/>
    </xf>
    <xf numFmtId="0" fontId="4" fillId="0" borderId="32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8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41" fontId="3" fillId="0" borderId="32" xfId="0" applyNumberFormat="1" applyFont="1" applyFill="1" applyBorder="1">
      <alignment vertical="center"/>
    </xf>
    <xf numFmtId="41" fontId="3" fillId="0" borderId="38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93" xfId="0" applyFont="1" applyBorder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6" fillId="0" borderId="32" xfId="0" applyFont="1" applyBorder="1">
      <alignment vertical="center"/>
    </xf>
    <xf numFmtId="0" fontId="6" fillId="0" borderId="75" xfId="0" applyFont="1" applyBorder="1">
      <alignment vertical="center"/>
    </xf>
    <xf numFmtId="0" fontId="6" fillId="4" borderId="32" xfId="0" applyFont="1" applyFill="1" applyBorder="1" applyAlignment="1">
      <alignment horizontal="right" vertical="center"/>
    </xf>
    <xf numFmtId="0" fontId="6" fillId="4" borderId="75" xfId="0" applyFont="1" applyFill="1" applyBorder="1" applyAlignment="1">
      <alignment horizontal="right" vertical="center"/>
    </xf>
    <xf numFmtId="0" fontId="12" fillId="4" borderId="32" xfId="0" applyFont="1" applyFill="1" applyBorder="1" applyAlignment="1">
      <alignment vertical="center" shrinkToFit="1"/>
    </xf>
    <xf numFmtId="0" fontId="12" fillId="4" borderId="75" xfId="0" applyFont="1" applyFill="1" applyBorder="1" applyAlignment="1">
      <alignment vertical="center" shrinkToFit="1"/>
    </xf>
    <xf numFmtId="0" fontId="6" fillId="0" borderId="70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0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6" fillId="4" borderId="84" xfId="0" applyFont="1" applyFill="1" applyBorder="1" applyAlignment="1">
      <alignment horizontal="center" vertical="center"/>
    </xf>
    <xf numFmtId="0" fontId="6" fillId="4" borderId="87" xfId="0" applyFont="1" applyFill="1" applyBorder="1" applyAlignment="1">
      <alignment horizontal="center" vertical="center"/>
    </xf>
    <xf numFmtId="0" fontId="6" fillId="4" borderId="95" xfId="0" applyFont="1" applyFill="1" applyBorder="1" applyAlignment="1">
      <alignment horizontal="center" vertical="center"/>
    </xf>
    <xf numFmtId="0" fontId="6" fillId="4" borderId="4" xfId="0" applyFont="1" applyFill="1" applyBorder="1">
      <alignment vertical="center"/>
    </xf>
    <xf numFmtId="0" fontId="6" fillId="4" borderId="13" xfId="0" applyFont="1" applyFill="1" applyBorder="1">
      <alignment vertical="center"/>
    </xf>
    <xf numFmtId="0" fontId="6" fillId="4" borderId="92" xfId="0" applyFont="1" applyFill="1" applyBorder="1">
      <alignment vertical="center"/>
    </xf>
    <xf numFmtId="0" fontId="6" fillId="4" borderId="45" xfId="0" applyFont="1" applyFill="1" applyBorder="1">
      <alignment vertical="center"/>
    </xf>
    <xf numFmtId="0" fontId="6" fillId="4" borderId="89" xfId="0" applyFont="1" applyFill="1" applyBorder="1">
      <alignment vertical="center"/>
    </xf>
    <xf numFmtId="0" fontId="6" fillId="4" borderId="97" xfId="0" applyFont="1" applyFill="1" applyBorder="1">
      <alignment vertical="center"/>
    </xf>
    <xf numFmtId="0" fontId="6" fillId="4" borderId="46" xfId="0" applyFont="1" applyFill="1" applyBorder="1" applyAlignment="1">
      <alignment horizontal="center" vertical="center"/>
    </xf>
    <xf numFmtId="0" fontId="6" fillId="4" borderId="88" xfId="0" applyFont="1" applyFill="1" applyBorder="1" applyAlignment="1">
      <alignment horizontal="center" vertical="center"/>
    </xf>
    <xf numFmtId="0" fontId="6" fillId="4" borderId="98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right" vertical="center"/>
    </xf>
    <xf numFmtId="0" fontId="15" fillId="0" borderId="103" xfId="0" applyFont="1" applyBorder="1" applyAlignment="1">
      <alignment horizontal="center" vertical="center"/>
    </xf>
    <xf numFmtId="0" fontId="15" fillId="0" borderId="104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6" borderId="95" xfId="0" applyFont="1" applyFill="1" applyBorder="1" applyAlignment="1">
      <alignment horizontal="center" vertical="center"/>
    </xf>
    <xf numFmtId="0" fontId="15" fillId="6" borderId="92" xfId="0" applyFont="1" applyFill="1" applyBorder="1" applyAlignment="1">
      <alignment horizontal="center" vertical="center"/>
    </xf>
    <xf numFmtId="0" fontId="15" fillId="6" borderId="97" xfId="0" applyFont="1" applyFill="1" applyBorder="1" applyAlignment="1">
      <alignment horizontal="center" vertical="center"/>
    </xf>
    <xf numFmtId="0" fontId="15" fillId="6" borderId="60" xfId="0" applyFont="1" applyFill="1" applyBorder="1" applyAlignment="1">
      <alignment horizontal="center" vertical="center" wrapText="1"/>
    </xf>
    <xf numFmtId="0" fontId="15" fillId="6" borderId="6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right" vertical="center"/>
    </xf>
    <xf numFmtId="0" fontId="15" fillId="4" borderId="105" xfId="0" applyFont="1" applyFill="1" applyBorder="1" applyAlignment="1">
      <alignment horizontal="center" vertical="center"/>
    </xf>
    <xf numFmtId="0" fontId="15" fillId="4" borderId="10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109" xfId="0" applyFont="1" applyFill="1" applyBorder="1" applyAlignment="1">
      <alignment horizontal="center" vertical="center"/>
    </xf>
    <xf numFmtId="0" fontId="3" fillId="7" borderId="1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right" vertical="center"/>
    </xf>
    <xf numFmtId="0" fontId="4" fillId="0" borderId="105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38" fontId="16" fillId="6" borderId="127" xfId="1" applyFont="1" applyFill="1" applyBorder="1" applyAlignment="1">
      <alignment horizontal="center" vertical="center"/>
    </xf>
    <xf numFmtId="38" fontId="16" fillId="6" borderId="128" xfId="1" applyFont="1" applyFill="1" applyBorder="1" applyAlignment="1">
      <alignment horizontal="center" vertical="center"/>
    </xf>
    <xf numFmtId="38" fontId="16" fillId="6" borderId="126" xfId="1" applyFont="1" applyFill="1" applyBorder="1" applyAlignment="1">
      <alignment horizontal="center" vertical="center"/>
    </xf>
    <xf numFmtId="38" fontId="16" fillId="6" borderId="129" xfId="1" applyFont="1" applyFill="1" applyBorder="1" applyAlignment="1">
      <alignment horizontal="center" vertical="center" wrapText="1"/>
    </xf>
    <xf numFmtId="38" fontId="16" fillId="6" borderId="38" xfId="1" applyFont="1" applyFill="1" applyBorder="1" applyAlignment="1">
      <alignment horizontal="center" vertical="center" wrapText="1"/>
    </xf>
    <xf numFmtId="38" fontId="16" fillId="6" borderId="75" xfId="1" applyFont="1" applyFill="1" applyBorder="1" applyAlignment="1">
      <alignment horizontal="center" vertical="center" wrapText="1"/>
    </xf>
    <xf numFmtId="38" fontId="16" fillId="6" borderId="130" xfId="1" applyFont="1" applyFill="1" applyBorder="1" applyAlignment="1">
      <alignment horizontal="center" vertical="center"/>
    </xf>
    <xf numFmtId="38" fontId="16" fillId="6" borderId="131" xfId="1" applyFont="1" applyFill="1" applyBorder="1" applyAlignment="1">
      <alignment horizontal="center" vertical="center"/>
    </xf>
    <xf numFmtId="38" fontId="16" fillId="6" borderId="132" xfId="1" applyFont="1" applyFill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5" fillId="0" borderId="121" xfId="0" applyFont="1" applyBorder="1" applyAlignment="1">
      <alignment horizontal="center" vertical="center"/>
    </xf>
    <xf numFmtId="0" fontId="15" fillId="0" borderId="122" xfId="0" applyFont="1" applyBorder="1" applyAlignment="1">
      <alignment horizontal="center" vertical="center"/>
    </xf>
    <xf numFmtId="0" fontId="15" fillId="0" borderId="125" xfId="0" applyFont="1" applyBorder="1" applyAlignment="1">
      <alignment horizontal="center" vertical="center"/>
    </xf>
    <xf numFmtId="0" fontId="15" fillId="0" borderId="126" xfId="0" applyFont="1" applyBorder="1" applyAlignment="1">
      <alignment horizontal="center" vertical="center"/>
    </xf>
    <xf numFmtId="0" fontId="15" fillId="0" borderId="92" xfId="0" applyFont="1" applyBorder="1" applyAlignment="1">
      <alignment horizontal="center" vertical="center"/>
    </xf>
    <xf numFmtId="0" fontId="15" fillId="0" borderId="97" xfId="0" applyFont="1" applyBorder="1" applyAlignment="1">
      <alignment horizontal="center" vertical="center"/>
    </xf>
    <xf numFmtId="0" fontId="15" fillId="0" borderId="112" xfId="0" applyFont="1" applyBorder="1" applyAlignment="1">
      <alignment horizontal="center" vertical="center"/>
    </xf>
    <xf numFmtId="0" fontId="15" fillId="0" borderId="113" xfId="0" applyFont="1" applyBorder="1" applyAlignment="1">
      <alignment horizontal="center" vertical="center"/>
    </xf>
    <xf numFmtId="0" fontId="15" fillId="0" borderId="1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7" xfId="0" applyFont="1" applyBorder="1" applyAlignment="1">
      <alignment horizontal="center" vertical="center"/>
    </xf>
    <xf numFmtId="0" fontId="16" fillId="4" borderId="115" xfId="0" applyFont="1" applyFill="1" applyBorder="1" applyAlignment="1">
      <alignment horizontal="center" vertical="center"/>
    </xf>
    <xf numFmtId="0" fontId="16" fillId="4" borderId="116" xfId="0" applyFont="1" applyFill="1" applyBorder="1" applyAlignment="1">
      <alignment horizontal="center" vertical="center"/>
    </xf>
    <xf numFmtId="0" fontId="16" fillId="4" borderId="114" xfId="0" applyFont="1" applyFill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6" borderId="73" xfId="0" applyFont="1" applyFill="1" applyBorder="1" applyAlignment="1">
      <alignment horizontal="center" vertical="center"/>
    </xf>
    <xf numFmtId="0" fontId="15" fillId="6" borderId="78" xfId="0" applyFont="1" applyFill="1" applyBorder="1" applyAlignment="1">
      <alignment horizontal="center" vertical="center"/>
    </xf>
    <xf numFmtId="0" fontId="15" fillId="0" borderId="69" xfId="0" applyFont="1" applyFill="1" applyBorder="1" applyAlignment="1">
      <alignment horizontal="left" vertical="center"/>
    </xf>
    <xf numFmtId="0" fontId="15" fillId="0" borderId="133" xfId="0" applyFont="1" applyFill="1" applyBorder="1" applyAlignment="1">
      <alignment horizontal="left" vertical="center"/>
    </xf>
    <xf numFmtId="0" fontId="15" fillId="0" borderId="68" xfId="0" applyFont="1" applyFill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left" vertical="center"/>
    </xf>
    <xf numFmtId="0" fontId="15" fillId="0" borderId="7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20" fillId="0" borderId="78" xfId="0" applyFont="1" applyFill="1" applyBorder="1" applyAlignment="1">
      <alignment horizontal="center" vertical="center"/>
    </xf>
    <xf numFmtId="0" fontId="15" fillId="0" borderId="134" xfId="0" applyFont="1" applyFill="1" applyBorder="1" applyAlignment="1">
      <alignment horizontal="center" vertical="center"/>
    </xf>
    <xf numFmtId="0" fontId="15" fillId="0" borderId="135" xfId="0" applyFont="1" applyFill="1" applyBorder="1" applyAlignment="1">
      <alignment horizontal="center" vertical="center"/>
    </xf>
    <xf numFmtId="0" fontId="15" fillId="4" borderId="12" xfId="0" quotePrefix="1" applyFont="1" applyFill="1" applyBorder="1" applyAlignment="1">
      <alignment horizontal="center" vertical="center"/>
    </xf>
    <xf numFmtId="0" fontId="15" fillId="6" borderId="134" xfId="0" applyFont="1" applyFill="1" applyBorder="1" applyAlignment="1">
      <alignment horizontal="center" vertical="center"/>
    </xf>
    <xf numFmtId="0" fontId="15" fillId="6" borderId="13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4" borderId="12" xfId="0" applyFont="1" applyFill="1" applyBorder="1" applyAlignment="1">
      <alignment horizontal="left" vertical="center"/>
    </xf>
    <xf numFmtId="0" fontId="15" fillId="0" borderId="16" xfId="0" applyFont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5" fillId="4" borderId="139" xfId="0" applyFont="1" applyFill="1" applyBorder="1" applyAlignment="1">
      <alignment horizontal="center" vertical="center"/>
    </xf>
    <xf numFmtId="0" fontId="15" fillId="4" borderId="133" xfId="0" applyFont="1" applyFill="1" applyBorder="1" applyAlignment="1">
      <alignment horizontal="center" vertical="center"/>
    </xf>
    <xf numFmtId="0" fontId="15" fillId="4" borderId="140" xfId="0" applyFont="1" applyFill="1" applyBorder="1" applyAlignment="1">
      <alignment horizontal="center" vertical="center"/>
    </xf>
    <xf numFmtId="0" fontId="15" fillId="0" borderId="113" xfId="0" applyFont="1" applyBorder="1" applyAlignment="1">
      <alignment horizontal="center" vertical="center" wrapText="1"/>
    </xf>
    <xf numFmtId="0" fontId="15" fillId="0" borderId="114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/>
    </xf>
    <xf numFmtId="0" fontId="15" fillId="0" borderId="120" xfId="0" applyFont="1" applyBorder="1" applyAlignment="1">
      <alignment horizontal="center" vertical="center"/>
    </xf>
    <xf numFmtId="0" fontId="15" fillId="4" borderId="139" xfId="0" applyFont="1" applyFill="1" applyBorder="1" applyAlignment="1">
      <alignment horizontal="center" vertical="center" wrapText="1"/>
    </xf>
    <xf numFmtId="0" fontId="15" fillId="4" borderId="133" xfId="0" applyFont="1" applyFill="1" applyBorder="1" applyAlignment="1">
      <alignment horizontal="center" vertical="center" wrapText="1"/>
    </xf>
    <xf numFmtId="0" fontId="15" fillId="4" borderId="14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3" fillId="0" borderId="0" xfId="0" quotePrefix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vertical="center" wrapText="1"/>
    </xf>
    <xf numFmtId="41" fontId="36" fillId="0" borderId="0" xfId="0" applyNumberFormat="1" applyFont="1" applyFill="1" applyBorder="1">
      <alignment vertical="center"/>
    </xf>
    <xf numFmtId="0" fontId="36" fillId="0" borderId="39" xfId="0" applyFont="1" applyFill="1" applyBorder="1">
      <alignment vertical="center"/>
    </xf>
    <xf numFmtId="41" fontId="36" fillId="0" borderId="39" xfId="0" applyNumberFormat="1" applyFont="1" applyFill="1" applyBorder="1">
      <alignment vertical="center"/>
    </xf>
    <xf numFmtId="0" fontId="34" fillId="0" borderId="0" xfId="0" applyFont="1" applyFill="1">
      <alignment vertical="center"/>
    </xf>
    <xf numFmtId="0" fontId="37" fillId="0" borderId="1" xfId="0" applyFont="1" applyBorder="1" applyAlignment="1">
      <alignment horizontal="center" vertical="center"/>
    </xf>
    <xf numFmtId="0" fontId="39" fillId="0" borderId="39" xfId="0" applyFont="1" applyBorder="1" applyAlignment="1">
      <alignment vertical="center"/>
    </xf>
    <xf numFmtId="0" fontId="39" fillId="0" borderId="40" xfId="0" applyFont="1" applyBorder="1" applyAlignment="1">
      <alignment vertical="center"/>
    </xf>
    <xf numFmtId="0" fontId="36" fillId="0" borderId="3" xfId="0" applyFont="1" applyFill="1" applyBorder="1">
      <alignment vertical="center"/>
    </xf>
    <xf numFmtId="0" fontId="3" fillId="0" borderId="0" xfId="0" applyFont="1" applyFill="1">
      <alignment vertical="center"/>
    </xf>
    <xf numFmtId="0" fontId="43" fillId="0" borderId="0" xfId="0" applyFont="1" applyFill="1" applyAlignment="1">
      <alignment vertical="center" shrinkToFit="1"/>
    </xf>
    <xf numFmtId="20" fontId="37" fillId="0" borderId="1" xfId="0" applyNumberFormat="1" applyFont="1" applyBorder="1" applyAlignment="1">
      <alignment horizontal="center" vertical="center" shrinkToFit="1"/>
    </xf>
    <xf numFmtId="0" fontId="36" fillId="0" borderId="149" xfId="0" applyFont="1" applyBorder="1" applyAlignment="1">
      <alignment horizontal="center" vertical="center"/>
    </xf>
    <xf numFmtId="0" fontId="36" fillId="0" borderId="93" xfId="0" applyFont="1" applyFill="1" applyBorder="1">
      <alignment vertical="center"/>
    </xf>
    <xf numFmtId="0" fontId="36" fillId="0" borderId="134" xfId="0" applyFont="1" applyFill="1" applyBorder="1" applyAlignment="1">
      <alignment horizontal="center" vertical="center"/>
    </xf>
    <xf numFmtId="0" fontId="36" fillId="0" borderId="101" xfId="0" applyFont="1" applyFill="1" applyBorder="1">
      <alignment vertical="center"/>
    </xf>
    <xf numFmtId="0" fontId="36" fillId="0" borderId="68" xfId="0" applyFont="1" applyBorder="1" applyAlignment="1">
      <alignment horizontal="center" vertical="center"/>
    </xf>
    <xf numFmtId="0" fontId="36" fillId="0" borderId="73" xfId="0" applyFont="1" applyBorder="1" applyAlignment="1">
      <alignment horizontal="center" vertical="center"/>
    </xf>
    <xf numFmtId="0" fontId="36" fillId="0" borderId="73" xfId="0" applyFont="1" applyFill="1" applyBorder="1" applyAlignment="1">
      <alignment horizontal="center" vertical="center" shrinkToFit="1"/>
    </xf>
    <xf numFmtId="0" fontId="45" fillId="4" borderId="19" xfId="0" applyFont="1" applyFill="1" applyBorder="1" applyAlignment="1">
      <alignment horizontal="center" vertical="center" shrinkToFit="1"/>
    </xf>
    <xf numFmtId="0" fontId="45" fillId="4" borderId="34" xfId="0" applyFont="1" applyFill="1" applyBorder="1" applyAlignment="1">
      <alignment horizontal="center" vertical="center" shrinkToFit="1"/>
    </xf>
    <xf numFmtId="0" fontId="45" fillId="4" borderId="23" xfId="0" applyFont="1" applyFill="1" applyBorder="1" applyAlignment="1">
      <alignment horizontal="center" vertical="center" shrinkToFit="1"/>
    </xf>
    <xf numFmtId="0" fontId="45" fillId="5" borderId="9" xfId="0" applyFont="1" applyFill="1" applyBorder="1" applyAlignment="1">
      <alignment horizontal="center" vertical="center" shrinkToFit="1"/>
    </xf>
    <xf numFmtId="0" fontId="45" fillId="4" borderId="79" xfId="0" applyFont="1" applyFill="1" applyBorder="1" applyAlignment="1">
      <alignment horizontal="center" vertical="center"/>
    </xf>
    <xf numFmtId="0" fontId="45" fillId="4" borderId="138" xfId="0" applyFont="1" applyFill="1" applyBorder="1" applyAlignment="1">
      <alignment horizontal="center" vertical="center"/>
    </xf>
    <xf numFmtId="0" fontId="45" fillId="4" borderId="67" xfId="0" applyFont="1" applyFill="1" applyBorder="1" applyAlignment="1">
      <alignment horizontal="center" vertical="center"/>
    </xf>
    <xf numFmtId="0" fontId="45" fillId="4" borderId="4" xfId="0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/>
    </xf>
    <xf numFmtId="0" fontId="45" fillId="4" borderId="16" xfId="0" applyFont="1" applyFill="1" applyBorder="1" applyAlignment="1">
      <alignment horizontal="center" vertical="center"/>
    </xf>
    <xf numFmtId="41" fontId="45" fillId="4" borderId="1" xfId="0" applyNumberFormat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 shrinkToFit="1"/>
    </xf>
    <xf numFmtId="0" fontId="45" fillId="3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left" vertical="center"/>
    </xf>
    <xf numFmtId="0" fontId="37" fillId="0" borderId="13" xfId="0" applyFont="1" applyBorder="1" applyAlignment="1">
      <alignment vertical="center"/>
    </xf>
    <xf numFmtId="0" fontId="37" fillId="0" borderId="4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6" fillId="0" borderId="0" xfId="0" applyFont="1" applyFill="1">
      <alignment vertical="center"/>
    </xf>
    <xf numFmtId="0" fontId="37" fillId="0" borderId="31" xfId="0" applyFont="1" applyBorder="1" applyAlignment="1">
      <alignment horizontal="center" vertical="center"/>
    </xf>
    <xf numFmtId="0" fontId="36" fillId="0" borderId="31" xfId="0" applyFont="1" applyFill="1" applyBorder="1">
      <alignment vertical="center"/>
    </xf>
    <xf numFmtId="0" fontId="39" fillId="0" borderId="41" xfId="0" applyFont="1" applyBorder="1">
      <alignment vertical="center"/>
    </xf>
    <xf numFmtId="0" fontId="36" fillId="0" borderId="3" xfId="0" applyFont="1" applyFill="1" applyBorder="1" applyAlignment="1">
      <alignment horizontal="left" vertical="center" shrinkToFit="1"/>
    </xf>
    <xf numFmtId="0" fontId="36" fillId="0" borderId="12" xfId="0" applyFont="1" applyFill="1" applyBorder="1" applyAlignment="1">
      <alignment horizontal="left" vertical="center" shrinkToFit="1"/>
    </xf>
    <xf numFmtId="0" fontId="36" fillId="0" borderId="27" xfId="0" applyFont="1" applyFill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64558</xdr:colOff>
          <xdr:row>15</xdr:row>
          <xdr:rowOff>4234</xdr:rowOff>
        </xdr:from>
        <xdr:to>
          <xdr:col>0</xdr:col>
          <xdr:colOff>328083</xdr:colOff>
          <xdr:row>15</xdr:row>
          <xdr:rowOff>254001</xdr:rowOff>
        </xdr:to>
        <xdr:sp macro="" textlink="">
          <xdr:nvSpPr>
            <xdr:cNvPr id="26627" name="Check Box 3" hidden="1">
              <a:extLst>
                <a:ext uri="{63B3BB69-23CF-44E3-9099-C40C66FF867C}">
                  <a14:compatExt spid="_x0000_s26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16</xdr:row>
          <xdr:rowOff>4234</xdr:rowOff>
        </xdr:from>
        <xdr:ext cx="263525" cy="249767"/>
        <xdr:sp macro="" textlink="">
          <xdr:nvSpPr>
            <xdr:cNvPr id="26628" name="Check Box 4" hidden="1">
              <a:extLst>
                <a:ext uri="{63B3BB69-23CF-44E3-9099-C40C66FF867C}">
                  <a14:compatExt spid="_x0000_s26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17</xdr:row>
          <xdr:rowOff>4234</xdr:rowOff>
        </xdr:from>
        <xdr:ext cx="263525" cy="249767"/>
        <xdr:sp macro="" textlink="">
          <xdr:nvSpPr>
            <xdr:cNvPr id="26629" name="Check Box 5" hidden="1">
              <a:extLst>
                <a:ext uri="{63B3BB69-23CF-44E3-9099-C40C66FF867C}">
                  <a14:compatExt spid="_x0000_s266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18</xdr:row>
          <xdr:rowOff>4234</xdr:rowOff>
        </xdr:from>
        <xdr:ext cx="263525" cy="249767"/>
        <xdr:sp macro="" textlink="">
          <xdr:nvSpPr>
            <xdr:cNvPr id="26630" name="Check Box 6" hidden="1">
              <a:extLst>
                <a:ext uri="{63B3BB69-23CF-44E3-9099-C40C66FF867C}">
                  <a14:compatExt spid="_x0000_s266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19</xdr:row>
          <xdr:rowOff>4234</xdr:rowOff>
        </xdr:from>
        <xdr:ext cx="263525" cy="249767"/>
        <xdr:sp macro="" textlink="">
          <xdr:nvSpPr>
            <xdr:cNvPr id="26631" name="Check Box 7" hidden="1">
              <a:extLst>
                <a:ext uri="{63B3BB69-23CF-44E3-9099-C40C66FF867C}">
                  <a14:compatExt spid="_x0000_s266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20</xdr:row>
          <xdr:rowOff>4234</xdr:rowOff>
        </xdr:from>
        <xdr:ext cx="263525" cy="249767"/>
        <xdr:sp macro="" textlink="">
          <xdr:nvSpPr>
            <xdr:cNvPr id="26632" name="Check Box 8" hidden="1">
              <a:extLst>
                <a:ext uri="{63B3BB69-23CF-44E3-9099-C40C66FF867C}">
                  <a14:compatExt spid="_x0000_s26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21</xdr:row>
          <xdr:rowOff>4234</xdr:rowOff>
        </xdr:from>
        <xdr:ext cx="263525" cy="249767"/>
        <xdr:sp macro="" textlink="">
          <xdr:nvSpPr>
            <xdr:cNvPr id="26633" name="Check Box 9" hidden="1">
              <a:extLst>
                <a:ext uri="{63B3BB69-23CF-44E3-9099-C40C66FF867C}">
                  <a14:compatExt spid="_x0000_s26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22</xdr:row>
          <xdr:rowOff>4234</xdr:rowOff>
        </xdr:from>
        <xdr:ext cx="263525" cy="249767"/>
        <xdr:sp macro="" textlink="">
          <xdr:nvSpPr>
            <xdr:cNvPr id="26634" name="Check Box 10" hidden="1">
              <a:extLst>
                <a:ext uri="{63B3BB69-23CF-44E3-9099-C40C66FF867C}">
                  <a14:compatExt spid="_x0000_s26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23</xdr:row>
          <xdr:rowOff>4234</xdr:rowOff>
        </xdr:from>
        <xdr:ext cx="263525" cy="249767"/>
        <xdr:sp macro="" textlink="">
          <xdr:nvSpPr>
            <xdr:cNvPr id="26635" name="Check Box 11" hidden="1">
              <a:extLst>
                <a:ext uri="{63B3BB69-23CF-44E3-9099-C40C66FF867C}">
                  <a14:compatExt spid="_x0000_s266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24</xdr:row>
          <xdr:rowOff>4234</xdr:rowOff>
        </xdr:from>
        <xdr:ext cx="263525" cy="249767"/>
        <xdr:sp macro="" textlink="">
          <xdr:nvSpPr>
            <xdr:cNvPr id="26636" name="Check Box 12" hidden="1">
              <a:extLst>
                <a:ext uri="{63B3BB69-23CF-44E3-9099-C40C66FF867C}">
                  <a14:compatExt spid="_x0000_s26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25</xdr:row>
          <xdr:rowOff>4234</xdr:rowOff>
        </xdr:from>
        <xdr:ext cx="263525" cy="249767"/>
        <xdr:sp macro="" textlink="">
          <xdr:nvSpPr>
            <xdr:cNvPr id="26637" name="Check Box 13" hidden="1">
              <a:extLst>
                <a:ext uri="{63B3BB69-23CF-44E3-9099-C40C66FF867C}">
                  <a14:compatExt spid="_x0000_s266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26</xdr:row>
          <xdr:rowOff>4234</xdr:rowOff>
        </xdr:from>
        <xdr:ext cx="263525" cy="249767"/>
        <xdr:sp macro="" textlink="">
          <xdr:nvSpPr>
            <xdr:cNvPr id="26638" name="Check Box 14" hidden="1">
              <a:extLst>
                <a:ext uri="{63B3BB69-23CF-44E3-9099-C40C66FF867C}">
                  <a14:compatExt spid="_x0000_s266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27</xdr:row>
          <xdr:rowOff>4234</xdr:rowOff>
        </xdr:from>
        <xdr:ext cx="263525" cy="249767"/>
        <xdr:sp macro="" textlink="">
          <xdr:nvSpPr>
            <xdr:cNvPr id="26639" name="Check Box 15" hidden="1">
              <a:extLst>
                <a:ext uri="{63B3BB69-23CF-44E3-9099-C40C66FF867C}">
                  <a14:compatExt spid="_x0000_s266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28</xdr:row>
          <xdr:rowOff>4234</xdr:rowOff>
        </xdr:from>
        <xdr:ext cx="263525" cy="249767"/>
        <xdr:sp macro="" textlink="">
          <xdr:nvSpPr>
            <xdr:cNvPr id="26640" name="Check Box 16" hidden="1">
              <a:extLst>
                <a:ext uri="{63B3BB69-23CF-44E3-9099-C40C66FF867C}">
                  <a14:compatExt spid="_x0000_s266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31</xdr:row>
          <xdr:rowOff>4234</xdr:rowOff>
        </xdr:from>
        <xdr:ext cx="263525" cy="249767"/>
        <xdr:sp macro="" textlink="">
          <xdr:nvSpPr>
            <xdr:cNvPr id="26641" name="Check Box 17" hidden="1">
              <a:extLst>
                <a:ext uri="{63B3BB69-23CF-44E3-9099-C40C66FF867C}">
                  <a14:compatExt spid="_x0000_s266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64558</xdr:colOff>
          <xdr:row>32</xdr:row>
          <xdr:rowOff>4234</xdr:rowOff>
        </xdr:from>
        <xdr:ext cx="263525" cy="249767"/>
        <xdr:sp macro="" textlink="">
          <xdr:nvSpPr>
            <xdr:cNvPr id="26642" name="Check Box 18" hidden="1">
              <a:extLst>
                <a:ext uri="{63B3BB69-23CF-44E3-9099-C40C66FF867C}">
                  <a14:compatExt spid="_x0000_s266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</xdr:colOff>
      <xdr:row>3</xdr:row>
      <xdr:rowOff>302260</xdr:rowOff>
    </xdr:from>
    <xdr:to>
      <xdr:col>14</xdr:col>
      <xdr:colOff>33655</xdr:colOff>
      <xdr:row>17</xdr:row>
      <xdr:rowOff>235585</xdr:rowOff>
    </xdr:to>
    <xdr:sp macro="" textlink="">
      <xdr:nvSpPr>
        <xdr:cNvPr id="2" name="正方形/長方形 1"/>
        <xdr:cNvSpPr/>
      </xdr:nvSpPr>
      <xdr:spPr>
        <a:xfrm>
          <a:off x="7759065" y="1302385"/>
          <a:ext cx="3468370" cy="46005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UD デジタル 教科書体 NK-R"/>
              <a:ea typeface="UD デジタル 教科書体 NK-R"/>
            </a:rPr>
            <a:t>・請求者の氏名を入力すると、費用計が表示されます。</a:t>
          </a:r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  <a:p>
          <a:pPr algn="l"/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  <a:latin typeface="UD デジタル 教科書体 NK-R"/>
              <a:ea typeface="UD デジタル 教科書体 NK-R"/>
            </a:rPr>
            <a:t>・距離（往復）を入力すると、車賃が自動計算されます。</a:t>
          </a:r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  <a:p>
          <a:pPr algn="l"/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  <a:latin typeface="UD デジタル 教科書体 NK-R"/>
              <a:ea typeface="UD デジタル 教科書体 NK-R"/>
            </a:rPr>
            <a:t>・補助額は事務が手書き？</a:t>
          </a:r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</xdr:colOff>
      <xdr:row>3</xdr:row>
      <xdr:rowOff>302260</xdr:rowOff>
    </xdr:from>
    <xdr:to>
      <xdr:col>14</xdr:col>
      <xdr:colOff>33655</xdr:colOff>
      <xdr:row>17</xdr:row>
      <xdr:rowOff>235585</xdr:rowOff>
    </xdr:to>
    <xdr:sp macro="" textlink="">
      <xdr:nvSpPr>
        <xdr:cNvPr id="2" name="正方形/長方形 1"/>
        <xdr:cNvSpPr/>
      </xdr:nvSpPr>
      <xdr:spPr>
        <a:xfrm>
          <a:off x="7681595" y="1302385"/>
          <a:ext cx="3468370" cy="46005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UD デジタル 教科書体 NK-R"/>
              <a:ea typeface="UD デジタル 教科書体 NK-R"/>
            </a:rPr>
            <a:t>・請求者の氏名を入力すると、費用計が表示されます。</a:t>
          </a:r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  <a:p>
          <a:pPr algn="l"/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  <a:latin typeface="UD デジタル 教科書体 NK-R"/>
              <a:ea typeface="UD デジタル 教科書体 NK-R"/>
            </a:rPr>
            <a:t>・距離（往復）を入力すると、車賃が自動計算されます。</a:t>
          </a:r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  <a:p>
          <a:pPr algn="l"/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  <a:latin typeface="UD デジタル 教科書体 NK-R"/>
              <a:ea typeface="UD デジタル 教科書体 NK-R"/>
            </a:rPr>
            <a:t>・補助額は事務が手書き？</a:t>
          </a:r>
          <a:endParaRPr kumimoji="1" lang="en-US" altLang="ja-JP" sz="1600">
            <a:solidFill>
              <a:schemeClr val="tx1"/>
            </a:solidFill>
            <a:latin typeface="UD デジタル 教科書体 NK-R"/>
            <a:ea typeface="UD デジタル 教科書体 NK-R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594360</xdr:colOff>
      <xdr:row>11</xdr:row>
      <xdr:rowOff>78740</xdr:rowOff>
    </xdr:from>
    <xdr:to>
      <xdr:col>5</xdr:col>
      <xdr:colOff>437515</xdr:colOff>
      <xdr:row>24</xdr:row>
      <xdr:rowOff>302260</xdr:rowOff>
    </xdr:to>
    <xdr:sp macro="" textlink="">
      <xdr:nvSpPr>
        <xdr:cNvPr id="2" name="楕円 1"/>
        <xdr:cNvSpPr/>
      </xdr:nvSpPr>
      <xdr:spPr>
        <a:xfrm>
          <a:off x="1545590" y="3307715"/>
          <a:ext cx="3829050" cy="455739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200"/>
            <a:t>不使用👀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6</xdr:row>
      <xdr:rowOff>152400</xdr:rowOff>
    </xdr:from>
    <xdr:to>
      <xdr:col>3</xdr:col>
      <xdr:colOff>448310</xdr:colOff>
      <xdr:row>8</xdr:row>
      <xdr:rowOff>57785</xdr:rowOff>
    </xdr:to>
    <xdr:sp macro="" textlink="">
      <xdr:nvSpPr>
        <xdr:cNvPr id="2" name="円/楕円 2"/>
        <xdr:cNvSpPr/>
      </xdr:nvSpPr>
      <xdr:spPr>
        <a:xfrm>
          <a:off x="3193415" y="1371600"/>
          <a:ext cx="606425" cy="28638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617220</xdr:colOff>
      <xdr:row>21</xdr:row>
      <xdr:rowOff>180975</xdr:rowOff>
    </xdr:from>
    <xdr:to>
      <xdr:col>6</xdr:col>
      <xdr:colOff>200025</xdr:colOff>
      <xdr:row>23</xdr:row>
      <xdr:rowOff>38100</xdr:rowOff>
    </xdr:to>
    <xdr:sp macro="" textlink="">
      <xdr:nvSpPr>
        <xdr:cNvPr id="3" name="円/楕円 3"/>
        <xdr:cNvSpPr/>
      </xdr:nvSpPr>
      <xdr:spPr>
        <a:xfrm>
          <a:off x="5211445" y="4257675"/>
          <a:ext cx="817245" cy="2381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617220</xdr:colOff>
      <xdr:row>28</xdr:row>
      <xdr:rowOff>172085</xdr:rowOff>
    </xdr:from>
    <xdr:to>
      <xdr:col>6</xdr:col>
      <xdr:colOff>161925</xdr:colOff>
      <xdr:row>30</xdr:row>
      <xdr:rowOff>38100</xdr:rowOff>
    </xdr:to>
    <xdr:sp macro="" textlink="">
      <xdr:nvSpPr>
        <xdr:cNvPr id="4" name="円/楕円 5"/>
        <xdr:cNvSpPr/>
      </xdr:nvSpPr>
      <xdr:spPr>
        <a:xfrm>
          <a:off x="5211445" y="5582285"/>
          <a:ext cx="779145" cy="24701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617220</xdr:colOff>
      <xdr:row>32</xdr:row>
      <xdr:rowOff>142875</xdr:rowOff>
    </xdr:from>
    <xdr:to>
      <xdr:col>6</xdr:col>
      <xdr:colOff>695325</xdr:colOff>
      <xdr:row>34</xdr:row>
      <xdr:rowOff>9525</xdr:rowOff>
    </xdr:to>
    <xdr:sp macro="" textlink="">
      <xdr:nvSpPr>
        <xdr:cNvPr id="5" name="円/楕円 5"/>
        <xdr:cNvSpPr/>
      </xdr:nvSpPr>
      <xdr:spPr>
        <a:xfrm>
          <a:off x="5211445" y="6315075"/>
          <a:ext cx="1312545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6</xdr:row>
      <xdr:rowOff>152400</xdr:rowOff>
    </xdr:from>
    <xdr:to>
      <xdr:col>3</xdr:col>
      <xdr:colOff>448310</xdr:colOff>
      <xdr:row>8</xdr:row>
      <xdr:rowOff>57785</xdr:rowOff>
    </xdr:to>
    <xdr:sp macro="" textlink="">
      <xdr:nvSpPr>
        <xdr:cNvPr id="3" name="円/楕円 2"/>
        <xdr:cNvSpPr/>
      </xdr:nvSpPr>
      <xdr:spPr>
        <a:xfrm>
          <a:off x="3099435" y="1371600"/>
          <a:ext cx="606425" cy="28638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838200</xdr:colOff>
      <xdr:row>21</xdr:row>
      <xdr:rowOff>172085</xdr:rowOff>
    </xdr:from>
    <xdr:to>
      <xdr:col>5</xdr:col>
      <xdr:colOff>209550</xdr:colOff>
      <xdr:row>23</xdr:row>
      <xdr:rowOff>28575</xdr:rowOff>
    </xdr:to>
    <xdr:sp macro="" textlink="">
      <xdr:nvSpPr>
        <xdr:cNvPr id="4" name="円/楕円 3"/>
        <xdr:cNvSpPr/>
      </xdr:nvSpPr>
      <xdr:spPr>
        <a:xfrm>
          <a:off x="4095750" y="4248785"/>
          <a:ext cx="1231265" cy="23749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810260</xdr:colOff>
      <xdr:row>29</xdr:row>
      <xdr:rowOff>161925</xdr:rowOff>
    </xdr:from>
    <xdr:to>
      <xdr:col>5</xdr:col>
      <xdr:colOff>180975</xdr:colOff>
      <xdr:row>31</xdr:row>
      <xdr:rowOff>0</xdr:rowOff>
    </xdr:to>
    <xdr:sp macro="" textlink="">
      <xdr:nvSpPr>
        <xdr:cNvPr id="5" name="円/楕円 4"/>
        <xdr:cNvSpPr/>
      </xdr:nvSpPr>
      <xdr:spPr>
        <a:xfrm>
          <a:off x="4067810" y="5762625"/>
          <a:ext cx="1230630" cy="2190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751840</xdr:colOff>
      <xdr:row>25</xdr:row>
      <xdr:rowOff>142875</xdr:rowOff>
    </xdr:from>
    <xdr:to>
      <xdr:col>5</xdr:col>
      <xdr:colOff>123825</xdr:colOff>
      <xdr:row>27</xdr:row>
      <xdr:rowOff>9525</xdr:rowOff>
    </xdr:to>
    <xdr:sp macro="" textlink="">
      <xdr:nvSpPr>
        <xdr:cNvPr id="6" name="円/楕円 5"/>
        <xdr:cNvSpPr/>
      </xdr:nvSpPr>
      <xdr:spPr>
        <a:xfrm>
          <a:off x="4009390" y="4981575"/>
          <a:ext cx="1231900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omments" Target="../comments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00FFFF"/>
  </sheetPr>
  <dimension ref="A1:I41"/>
  <sheetViews>
    <sheetView view="pageBreakPreview" zoomScale="85" zoomScaleSheetLayoutView="85" workbookViewId="0">
      <selection activeCell="F28" sqref="F28"/>
    </sheetView>
  </sheetViews>
  <sheetFormatPr defaultRowHeight="26.25" customHeight="1"/>
  <cols>
    <col min="1" max="1" width="16.75" style="1" customWidth="1"/>
    <col min="2" max="2" width="18.5" style="1" customWidth="1"/>
    <col min="3" max="7" width="11.375" style="1" customWidth="1"/>
    <col min="8" max="8" width="12.5" style="1" customWidth="1"/>
    <col min="9" max="9" width="11.625" style="1" customWidth="1"/>
    <col min="10" max="10" width="14.25" style="1" customWidth="1"/>
    <col min="11" max="11" width="9" style="1" customWidth="1"/>
    <col min="12" max="16384" width="9" style="1"/>
  </cols>
  <sheetData>
    <row r="1" spans="1:9" ht="24.75" customHeight="1">
      <c r="A1" s="2" t="s">
        <v>278</v>
      </c>
      <c r="B1" s="14"/>
      <c r="C1" s="14"/>
      <c r="D1" s="14"/>
      <c r="E1" s="14"/>
      <c r="F1" s="14"/>
      <c r="G1" s="434" t="s">
        <v>211</v>
      </c>
      <c r="H1" s="434"/>
    </row>
    <row r="2" spans="1:9" ht="23.25" customHeight="1">
      <c r="A2" s="435" t="s">
        <v>232</v>
      </c>
      <c r="B2" s="435"/>
      <c r="C2" s="435"/>
      <c r="D2" s="435"/>
      <c r="E2" s="435"/>
      <c r="F2" s="435"/>
      <c r="G2" s="435"/>
      <c r="H2" s="435"/>
    </row>
    <row r="3" spans="1:9" ht="23.25" customHeight="1">
      <c r="A3" s="2" t="s">
        <v>224</v>
      </c>
      <c r="F3" s="40"/>
    </row>
    <row r="4" spans="1:9" ht="23.25" customHeight="1">
      <c r="A4" s="4" t="s">
        <v>246</v>
      </c>
      <c r="B4" s="436"/>
      <c r="C4" s="437"/>
      <c r="D4" s="437"/>
      <c r="E4" s="437"/>
      <c r="F4" s="437"/>
      <c r="G4" s="437"/>
      <c r="H4" s="438"/>
    </row>
    <row r="5" spans="1:9" ht="23.25" customHeight="1">
      <c r="A5" s="443" t="s">
        <v>213</v>
      </c>
      <c r="B5" s="15" t="s">
        <v>230</v>
      </c>
      <c r="C5" s="24" t="s">
        <v>158</v>
      </c>
      <c r="D5" s="24"/>
      <c r="E5" s="24" t="s">
        <v>231</v>
      </c>
      <c r="F5" s="41"/>
      <c r="G5" s="24"/>
      <c r="H5" s="48"/>
    </row>
    <row r="6" spans="1:9" ht="23.25" customHeight="1">
      <c r="A6" s="444"/>
      <c r="B6" s="16" t="s">
        <v>247</v>
      </c>
      <c r="C6" s="25" t="s">
        <v>248</v>
      </c>
      <c r="D6" s="25"/>
      <c r="E6" s="25"/>
      <c r="F6" s="25"/>
      <c r="G6" s="25"/>
      <c r="H6" s="49"/>
    </row>
    <row r="7" spans="1:9" ht="23.25" customHeight="1">
      <c r="A7" s="6" t="s">
        <v>214</v>
      </c>
      <c r="B7" s="439"/>
      <c r="C7" s="440"/>
      <c r="D7" s="32" t="str">
        <f>IF(E7="","","～")</f>
        <v/>
      </c>
      <c r="E7" s="440"/>
      <c r="F7" s="440"/>
      <c r="G7" s="441"/>
      <c r="H7" s="442"/>
      <c r="I7" s="57" t="s">
        <v>292</v>
      </c>
    </row>
    <row r="8" spans="1:9" ht="23.25" customHeight="1">
      <c r="A8" s="433" t="s">
        <v>215</v>
      </c>
      <c r="B8" s="17" t="s">
        <v>89</v>
      </c>
      <c r="C8" s="426"/>
      <c r="D8" s="426"/>
      <c r="E8" s="426"/>
      <c r="F8" s="426"/>
      <c r="G8" s="426"/>
      <c r="H8" s="51"/>
    </row>
    <row r="9" spans="1:9" ht="23.25" customHeight="1">
      <c r="A9" s="433"/>
      <c r="B9" s="18" t="s">
        <v>217</v>
      </c>
      <c r="C9" s="427" t="s">
        <v>17</v>
      </c>
      <c r="D9" s="427"/>
      <c r="E9" s="427"/>
      <c r="F9" s="427"/>
      <c r="G9" s="427"/>
      <c r="H9" s="49"/>
    </row>
    <row r="10" spans="1:9" ht="23.25" customHeight="1">
      <c r="A10" s="8" t="s">
        <v>219</v>
      </c>
      <c r="B10" s="19"/>
      <c r="C10" s="27" t="s">
        <v>199</v>
      </c>
      <c r="D10" s="33"/>
      <c r="E10" s="33"/>
      <c r="F10" s="33"/>
      <c r="G10" s="33"/>
      <c r="H10" s="49"/>
    </row>
    <row r="11" spans="1:9" ht="23.25" customHeight="1">
      <c r="A11" s="6" t="s">
        <v>281</v>
      </c>
      <c r="B11" s="10" t="s">
        <v>233</v>
      </c>
      <c r="C11" s="28"/>
      <c r="D11" s="28"/>
      <c r="E11" s="28"/>
      <c r="F11" s="28"/>
      <c r="G11" s="428"/>
      <c r="H11" s="429"/>
    </row>
    <row r="12" spans="1:9" ht="23.25" customHeight="1">
      <c r="A12" s="2" t="s">
        <v>261</v>
      </c>
      <c r="B12" s="2"/>
      <c r="C12" s="2"/>
      <c r="D12" s="2"/>
      <c r="E12" s="2"/>
      <c r="F12" s="2"/>
      <c r="G12" s="2"/>
      <c r="H12" s="2"/>
    </row>
    <row r="13" spans="1:9" ht="23.25" customHeight="1">
      <c r="A13" s="9"/>
      <c r="B13" s="20" t="s">
        <v>78</v>
      </c>
      <c r="C13" s="29" t="s">
        <v>262</v>
      </c>
      <c r="D13" s="8" t="s">
        <v>96</v>
      </c>
      <c r="E13" s="36" t="s">
        <v>237</v>
      </c>
      <c r="F13" s="42" t="s">
        <v>238</v>
      </c>
      <c r="G13" s="29" t="s">
        <v>192</v>
      </c>
      <c r="H13" s="53" t="s">
        <v>194</v>
      </c>
    </row>
    <row r="14" spans="1:9" ht="23.25" customHeight="1">
      <c r="A14" s="8" t="s">
        <v>227</v>
      </c>
      <c r="B14" s="21"/>
      <c r="C14" s="30"/>
      <c r="D14" s="34" t="str">
        <f>IF(C14="","",C14*37)</f>
        <v/>
      </c>
      <c r="E14" s="37"/>
      <c r="F14" s="43"/>
      <c r="G14" s="30" t="str">
        <f>IF(B14="","",SUM(D14:F14))</f>
        <v/>
      </c>
      <c r="H14" s="54"/>
      <c r="I14" s="1" t="s">
        <v>50</v>
      </c>
    </row>
    <row r="15" spans="1:9" ht="23.25" customHeight="1">
      <c r="A15" s="8"/>
      <c r="B15" s="21"/>
      <c r="C15" s="31"/>
      <c r="D15" s="35"/>
      <c r="E15" s="38"/>
      <c r="F15" s="44"/>
      <c r="G15" s="31"/>
      <c r="H15" s="55"/>
    </row>
    <row r="16" spans="1:9" ht="23.25" customHeight="1">
      <c r="A16" s="8"/>
      <c r="B16" s="21"/>
      <c r="C16" s="31"/>
      <c r="D16" s="35"/>
      <c r="E16" s="38"/>
      <c r="F16" s="44"/>
      <c r="G16" s="31"/>
      <c r="H16" s="55"/>
    </row>
    <row r="17" spans="1:8" ht="23.25" customHeight="1">
      <c r="A17" s="8" t="s">
        <v>227</v>
      </c>
      <c r="B17" s="21"/>
      <c r="C17" s="30"/>
      <c r="D17" s="34" t="str">
        <f>IF(C17="","",C17*37)</f>
        <v/>
      </c>
      <c r="E17" s="37"/>
      <c r="F17" s="43"/>
      <c r="G17" s="30" t="str">
        <f>IF(B17="","",SUM(D17:F17))</f>
        <v/>
      </c>
      <c r="H17" s="54"/>
    </row>
    <row r="18" spans="1:8" ht="23.25" customHeight="1">
      <c r="A18" s="10"/>
      <c r="B18" s="21"/>
      <c r="C18" s="31"/>
      <c r="D18" s="35"/>
      <c r="E18" s="38"/>
      <c r="F18" s="44"/>
      <c r="G18" s="31"/>
      <c r="H18" s="55"/>
    </row>
    <row r="19" spans="1:8" ht="23.25" customHeight="1">
      <c r="A19" s="10"/>
      <c r="B19" s="21"/>
      <c r="C19" s="31"/>
      <c r="D19" s="35"/>
      <c r="E19" s="38"/>
      <c r="F19" s="44"/>
      <c r="G19" s="31"/>
      <c r="H19" s="55"/>
    </row>
    <row r="20" spans="1:8" ht="23.25" customHeight="1">
      <c r="A20" s="8" t="s">
        <v>227</v>
      </c>
      <c r="B20" s="21"/>
      <c r="C20" s="30"/>
      <c r="D20" s="34" t="str">
        <f>IF(C20="","",C20*37)</f>
        <v/>
      </c>
      <c r="E20" s="37"/>
      <c r="F20" s="43"/>
      <c r="G20" s="30" t="str">
        <f>IF(B20="","",SUM(D20:F20))</f>
        <v/>
      </c>
      <c r="H20" s="54"/>
    </row>
    <row r="21" spans="1:8" ht="23.25" customHeight="1">
      <c r="A21" s="8"/>
      <c r="B21" s="21"/>
      <c r="C21" s="31"/>
      <c r="D21" s="35"/>
      <c r="E21" s="38"/>
      <c r="F21" s="44"/>
      <c r="G21" s="31"/>
      <c r="H21" s="55"/>
    </row>
    <row r="22" spans="1:8" ht="23.25" customHeight="1">
      <c r="A22" s="8"/>
      <c r="B22" s="21"/>
      <c r="C22" s="31"/>
      <c r="D22" s="35"/>
      <c r="E22" s="38"/>
      <c r="F22" s="44"/>
      <c r="G22" s="31"/>
      <c r="H22" s="55"/>
    </row>
    <row r="23" spans="1:8" ht="23.25" customHeight="1">
      <c r="A23" s="8" t="s">
        <v>227</v>
      </c>
      <c r="B23" s="21"/>
      <c r="C23" s="30"/>
      <c r="D23" s="34" t="str">
        <f>IF(C23="","",C23*37)</f>
        <v/>
      </c>
      <c r="E23" s="37"/>
      <c r="F23" s="43"/>
      <c r="G23" s="30" t="str">
        <f>IF(B23="","",SUM(D23:F23))</f>
        <v/>
      </c>
      <c r="H23" s="54"/>
    </row>
    <row r="24" spans="1:8" ht="23.25" customHeight="1">
      <c r="A24" s="8"/>
      <c r="B24" s="21"/>
      <c r="C24" s="31"/>
      <c r="D24" s="35"/>
      <c r="E24" s="38"/>
      <c r="F24" s="44"/>
      <c r="G24" s="31"/>
      <c r="H24" s="55"/>
    </row>
    <row r="25" spans="1:8" ht="23.25" customHeight="1">
      <c r="A25" s="10"/>
      <c r="B25" s="21"/>
      <c r="C25" s="31"/>
      <c r="D25" s="35"/>
      <c r="E25" s="38"/>
      <c r="F25" s="44"/>
      <c r="G25" s="31"/>
      <c r="H25" s="55"/>
    </row>
    <row r="26" spans="1:8" ht="23.25" customHeight="1">
      <c r="A26" s="8" t="s">
        <v>227</v>
      </c>
      <c r="B26" s="21"/>
      <c r="C26" s="30"/>
      <c r="D26" s="34" t="str">
        <f>IF(C26="","",C26*37)</f>
        <v/>
      </c>
      <c r="E26" s="37"/>
      <c r="F26" s="43"/>
      <c r="G26" s="30" t="str">
        <f>IF(B26="","",SUM(D26:F26))</f>
        <v/>
      </c>
      <c r="H26" s="54"/>
    </row>
    <row r="27" spans="1:8" ht="23.25" customHeight="1">
      <c r="A27" s="10"/>
      <c r="B27" s="21"/>
      <c r="C27" s="31"/>
      <c r="D27" s="35"/>
      <c r="E27" s="38"/>
      <c r="F27" s="44"/>
      <c r="G27" s="31"/>
      <c r="H27" s="55"/>
    </row>
    <row r="28" spans="1:8" ht="23.25" customHeight="1">
      <c r="A28" s="10"/>
      <c r="B28" s="21"/>
      <c r="C28" s="31"/>
      <c r="D28" s="35"/>
      <c r="E28" s="38"/>
      <c r="F28" s="44"/>
      <c r="G28" s="31"/>
      <c r="H28" s="55"/>
    </row>
    <row r="29" spans="1:8" ht="23.25" customHeight="1">
      <c r="A29" s="8" t="s">
        <v>256</v>
      </c>
      <c r="B29" s="21"/>
      <c r="C29" s="30"/>
      <c r="D29" s="34" t="str">
        <f>IF(C29="","",C29*37)</f>
        <v/>
      </c>
      <c r="E29" s="37"/>
      <c r="F29" s="43"/>
      <c r="G29" s="30" t="str">
        <f>IF(B29="","",SUM(D29:F29))</f>
        <v/>
      </c>
      <c r="H29" s="54"/>
    </row>
    <row r="30" spans="1:8" ht="23.25" customHeight="1">
      <c r="A30" s="10"/>
      <c r="B30" s="21"/>
      <c r="C30" s="30"/>
      <c r="D30" s="34"/>
      <c r="E30" s="37"/>
      <c r="F30" s="43"/>
      <c r="G30" s="30"/>
      <c r="H30" s="54"/>
    </row>
    <row r="31" spans="1:8" ht="23.25" customHeight="1">
      <c r="A31" s="11" t="s">
        <v>36</v>
      </c>
      <c r="B31" s="21"/>
      <c r="C31" s="30"/>
      <c r="D31" s="34" t="str">
        <f>IF(C31="","",C31*37)</f>
        <v/>
      </c>
      <c r="E31" s="37"/>
      <c r="F31" s="43"/>
      <c r="G31" s="30" t="str">
        <f>IF(B31="","",SUM(D31:F31))</f>
        <v/>
      </c>
      <c r="H31" s="54"/>
    </row>
    <row r="32" spans="1:8" ht="23.25" customHeight="1">
      <c r="A32" s="10"/>
      <c r="B32" s="22"/>
      <c r="C32" s="30"/>
      <c r="D32" s="34"/>
      <c r="E32" s="39"/>
      <c r="F32" s="45"/>
      <c r="G32" s="30"/>
      <c r="H32" s="54"/>
    </row>
    <row r="33" spans="1:8" ht="23.25" customHeight="1">
      <c r="A33" s="430" t="s">
        <v>48</v>
      </c>
      <c r="B33" s="431"/>
      <c r="C33" s="431"/>
      <c r="D33" s="431"/>
      <c r="E33" s="431"/>
      <c r="F33" s="431"/>
      <c r="G33" s="432"/>
      <c r="H33" s="56"/>
    </row>
    <row r="34" spans="1:8" ht="8.25" customHeight="1"/>
    <row r="35" spans="1:8" ht="18.75" customHeight="1">
      <c r="A35" s="2" t="s">
        <v>277</v>
      </c>
    </row>
    <row r="36" spans="1:8" ht="33" customHeight="1">
      <c r="A36" s="424" t="s">
        <v>263</v>
      </c>
      <c r="B36" s="424"/>
      <c r="C36" s="424"/>
      <c r="D36" s="424"/>
      <c r="E36" s="424"/>
      <c r="F36" s="424"/>
      <c r="G36" s="424"/>
      <c r="H36" s="424"/>
    </row>
    <row r="37" spans="1:8" ht="18.75" customHeight="1">
      <c r="A37" s="424" t="s">
        <v>293</v>
      </c>
      <c r="B37" s="424"/>
      <c r="C37" s="424"/>
      <c r="D37" s="424"/>
      <c r="E37" s="424"/>
      <c r="F37" s="424"/>
      <c r="G37" s="424"/>
      <c r="H37" s="424"/>
    </row>
    <row r="38" spans="1:8" ht="18.75" customHeight="1">
      <c r="A38" s="424" t="s">
        <v>3</v>
      </c>
      <c r="B38" s="424"/>
      <c r="C38" s="424"/>
      <c r="D38" s="424"/>
      <c r="E38" s="424"/>
      <c r="F38" s="424"/>
      <c r="G38" s="424"/>
      <c r="H38" s="424"/>
    </row>
    <row r="39" spans="1:8" ht="18.75" customHeight="1">
      <c r="A39" s="424" t="s">
        <v>275</v>
      </c>
      <c r="B39" s="424"/>
      <c r="C39" s="424"/>
      <c r="D39" s="424"/>
      <c r="E39" s="424"/>
      <c r="F39" s="424"/>
      <c r="G39" s="424"/>
      <c r="H39" s="424"/>
    </row>
    <row r="40" spans="1:8" ht="51" customHeight="1">
      <c r="A40" s="424" t="s">
        <v>250</v>
      </c>
      <c r="B40" s="424"/>
      <c r="C40" s="424"/>
      <c r="D40" s="424"/>
      <c r="E40" s="424"/>
      <c r="F40" s="424"/>
      <c r="G40" s="424"/>
      <c r="H40" s="424"/>
    </row>
    <row r="41" spans="1:8" ht="18.75" customHeight="1">
      <c r="A41" s="425" t="s">
        <v>191</v>
      </c>
      <c r="B41" s="425"/>
      <c r="C41" s="425"/>
      <c r="D41" s="425"/>
      <c r="E41" s="425"/>
      <c r="F41" s="425"/>
      <c r="G41" s="425"/>
      <c r="H41" s="425"/>
    </row>
  </sheetData>
  <mergeCells count="18">
    <mergeCell ref="G1:H1"/>
    <mergeCell ref="A2:H2"/>
    <mergeCell ref="B4:H4"/>
    <mergeCell ref="B7:C7"/>
    <mergeCell ref="E7:F7"/>
    <mergeCell ref="G7:H7"/>
    <mergeCell ref="A5:A6"/>
    <mergeCell ref="C8:G8"/>
    <mergeCell ref="C9:G9"/>
    <mergeCell ref="G11:H11"/>
    <mergeCell ref="A33:G33"/>
    <mergeCell ref="A36:H36"/>
    <mergeCell ref="A8:A9"/>
    <mergeCell ref="A37:H37"/>
    <mergeCell ref="A38:H38"/>
    <mergeCell ref="A39:H39"/>
    <mergeCell ref="A40:H40"/>
    <mergeCell ref="A41:H41"/>
  </mergeCells>
  <phoneticPr fontId="1"/>
  <printOptions horizontalCentered="1"/>
  <pageMargins left="0.31496062992125984" right="0.11811023622047245" top="0.39370078740157483" bottom="0" header="0.31496062992125984" footer="0.31496062992125984"/>
  <pageSetup paperSize="9" scale="97" orientation="portrait" horizontalDpi="65533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0" tint="-0.34998626667073579"/>
    <pageSetUpPr fitToPage="1"/>
  </sheetPr>
  <dimension ref="A1:I157"/>
  <sheetViews>
    <sheetView workbookViewId="0">
      <selection activeCell="L18" sqref="L18"/>
    </sheetView>
  </sheetViews>
  <sheetFormatPr defaultRowHeight="13.5"/>
  <cols>
    <col min="2" max="2" width="23.125" customWidth="1"/>
    <col min="3" max="3" width="16.75" customWidth="1"/>
    <col min="4" max="4" width="18.125" customWidth="1"/>
    <col min="7" max="7" width="12" customWidth="1"/>
  </cols>
  <sheetData>
    <row r="1" spans="1:9" ht="21">
      <c r="A1" s="145" t="s">
        <v>119</v>
      </c>
      <c r="B1" s="146"/>
      <c r="C1" s="146"/>
      <c r="D1" s="146"/>
      <c r="E1" s="146"/>
      <c r="F1" s="146"/>
      <c r="G1" s="146"/>
      <c r="H1" s="146"/>
      <c r="I1" s="146"/>
    </row>
    <row r="2" spans="1:9" ht="15" customHeight="1">
      <c r="A2" s="146" t="s">
        <v>145</v>
      </c>
      <c r="B2" s="146"/>
      <c r="C2" s="146"/>
      <c r="D2" s="146"/>
      <c r="E2" s="146"/>
      <c r="F2" s="146"/>
      <c r="G2" s="146"/>
      <c r="H2" s="187" t="s">
        <v>120</v>
      </c>
      <c r="I2" s="146"/>
    </row>
    <row r="3" spans="1:9" ht="15" customHeight="1">
      <c r="A3" s="146"/>
      <c r="B3" s="146"/>
      <c r="C3" s="146"/>
      <c r="D3" s="146"/>
      <c r="E3" s="146"/>
      <c r="F3" s="146"/>
      <c r="G3" s="146"/>
      <c r="H3" s="146"/>
      <c r="I3" s="146"/>
    </row>
    <row r="4" spans="1:9" ht="15" customHeight="1">
      <c r="A4" s="147" t="s">
        <v>122</v>
      </c>
      <c r="B4" s="146"/>
      <c r="C4" s="146"/>
      <c r="D4" s="146"/>
      <c r="E4" s="146"/>
      <c r="F4" s="146"/>
      <c r="G4" s="146"/>
      <c r="H4" s="146"/>
      <c r="I4" s="146"/>
    </row>
    <row r="5" spans="1:9" ht="15" customHeight="1">
      <c r="A5" s="146"/>
      <c r="B5" s="146"/>
      <c r="C5" s="146"/>
      <c r="D5" s="146"/>
      <c r="E5" s="146"/>
      <c r="F5" s="146"/>
      <c r="G5" s="146"/>
      <c r="H5" s="146"/>
      <c r="I5" s="146"/>
    </row>
    <row r="6" spans="1:9" ht="15" customHeight="1">
      <c r="A6" s="146" t="s">
        <v>26</v>
      </c>
      <c r="B6" s="146"/>
      <c r="C6" s="160" t="s">
        <v>166</v>
      </c>
      <c r="D6" s="162" t="s">
        <v>171</v>
      </c>
      <c r="E6" s="162"/>
      <c r="F6" s="146"/>
      <c r="G6" s="146"/>
      <c r="H6" s="146"/>
      <c r="I6" s="146"/>
    </row>
    <row r="7" spans="1:9" ht="15" customHeight="1">
      <c r="A7" s="146"/>
      <c r="B7" s="146"/>
      <c r="C7" s="161"/>
      <c r="D7" s="146"/>
      <c r="E7" s="146"/>
      <c r="F7" s="146"/>
      <c r="G7" s="146"/>
      <c r="H7" s="146"/>
      <c r="I7" s="146"/>
    </row>
    <row r="8" spans="1:9" ht="15" customHeight="1">
      <c r="A8" s="146" t="s">
        <v>22</v>
      </c>
      <c r="B8" s="146"/>
      <c r="C8" s="162" t="s">
        <v>24</v>
      </c>
      <c r="D8" s="162"/>
      <c r="E8" s="162"/>
      <c r="F8" s="162"/>
      <c r="G8" s="146"/>
      <c r="H8" s="146"/>
      <c r="I8" s="146"/>
    </row>
    <row r="9" spans="1:9" ht="15" customHeight="1">
      <c r="A9" s="146"/>
      <c r="B9" s="146"/>
      <c r="C9" s="146"/>
      <c r="D9" s="146"/>
      <c r="E9" s="146"/>
      <c r="F9" s="146"/>
      <c r="G9" s="146"/>
      <c r="H9" s="146"/>
      <c r="I9" s="146"/>
    </row>
    <row r="10" spans="1:9" ht="15" customHeight="1">
      <c r="A10" s="146" t="s">
        <v>52</v>
      </c>
      <c r="B10" s="146"/>
      <c r="C10" s="162" t="s">
        <v>208</v>
      </c>
      <c r="D10" s="162"/>
      <c r="E10" s="162"/>
      <c r="F10" s="162"/>
      <c r="G10" s="162"/>
      <c r="H10" s="146"/>
      <c r="I10" s="146"/>
    </row>
    <row r="11" spans="1:9" ht="15" customHeight="1">
      <c r="A11" s="146"/>
      <c r="B11" s="146"/>
      <c r="C11" s="146"/>
      <c r="D11" s="146"/>
      <c r="E11" s="146"/>
      <c r="F11" s="146"/>
      <c r="G11" s="146"/>
      <c r="H11" s="146"/>
      <c r="I11" s="146"/>
    </row>
    <row r="12" spans="1:9" ht="15" customHeight="1">
      <c r="A12" s="146" t="s">
        <v>25</v>
      </c>
      <c r="B12" s="146"/>
      <c r="C12" s="163" t="s">
        <v>28</v>
      </c>
      <c r="D12" s="572" t="s">
        <v>74</v>
      </c>
      <c r="E12" s="572"/>
      <c r="F12" s="572"/>
      <c r="G12" s="146"/>
      <c r="H12" s="146"/>
      <c r="I12" s="146"/>
    </row>
    <row r="13" spans="1:9" ht="15" customHeight="1">
      <c r="A13" s="146"/>
      <c r="B13" s="146"/>
      <c r="C13" s="161"/>
      <c r="D13" s="161"/>
      <c r="E13" s="179"/>
      <c r="F13" s="146"/>
      <c r="G13" s="146"/>
      <c r="H13" s="146"/>
      <c r="I13" s="146"/>
    </row>
    <row r="14" spans="1:9" ht="15" customHeight="1">
      <c r="A14" s="146" t="s">
        <v>127</v>
      </c>
      <c r="B14" s="146"/>
      <c r="C14" s="164" t="s">
        <v>209</v>
      </c>
      <c r="D14" s="162"/>
      <c r="E14" s="146"/>
      <c r="F14" s="146"/>
      <c r="G14" s="146"/>
      <c r="H14" s="146"/>
      <c r="I14" s="146"/>
    </row>
    <row r="15" spans="1:9" ht="15" customHeight="1">
      <c r="A15" s="146"/>
      <c r="B15" s="146"/>
      <c r="C15" s="161"/>
      <c r="D15" s="146"/>
      <c r="E15" s="146"/>
      <c r="F15" s="146"/>
      <c r="G15" s="146"/>
      <c r="H15" s="146"/>
      <c r="I15" s="146"/>
    </row>
    <row r="16" spans="1:9" ht="15" customHeight="1">
      <c r="A16" s="146" t="s">
        <v>68</v>
      </c>
      <c r="B16" s="146"/>
      <c r="C16" s="164"/>
      <c r="D16" s="146"/>
      <c r="E16" s="146"/>
      <c r="F16" s="146"/>
      <c r="G16" s="146"/>
      <c r="H16" s="146"/>
      <c r="I16" s="146"/>
    </row>
    <row r="17" spans="1:9" ht="15" customHeight="1">
      <c r="A17" s="146"/>
      <c r="B17" s="146"/>
      <c r="C17" s="164"/>
      <c r="D17" s="146"/>
      <c r="E17" s="146"/>
      <c r="F17" s="146"/>
      <c r="G17" s="146"/>
      <c r="H17" s="146"/>
      <c r="I17" s="146"/>
    </row>
    <row r="18" spans="1:9" ht="15" customHeight="1">
      <c r="A18" s="146"/>
      <c r="B18" s="146"/>
      <c r="C18" s="161"/>
      <c r="D18" s="146"/>
      <c r="E18" s="146"/>
      <c r="F18" s="146"/>
      <c r="G18" s="146"/>
      <c r="H18" s="146"/>
      <c r="I18" s="146"/>
    </row>
    <row r="19" spans="1:9" ht="15" customHeight="1">
      <c r="A19" s="146" t="s">
        <v>71</v>
      </c>
      <c r="B19" s="146"/>
      <c r="C19" s="164"/>
      <c r="D19" s="146"/>
      <c r="E19" s="146"/>
      <c r="F19" s="146"/>
      <c r="G19" s="146"/>
      <c r="H19" s="146"/>
      <c r="I19" s="146"/>
    </row>
    <row r="20" spans="1:9" ht="15" customHeight="1">
      <c r="A20" s="146"/>
      <c r="B20" s="146"/>
      <c r="C20" s="165"/>
      <c r="D20" s="146"/>
      <c r="E20" s="146"/>
      <c r="F20" s="146"/>
      <c r="G20" s="146"/>
      <c r="H20" s="146"/>
      <c r="I20" s="146"/>
    </row>
    <row r="21" spans="1:9" ht="15" customHeight="1">
      <c r="A21" s="146"/>
      <c r="B21" s="146"/>
      <c r="C21" s="161"/>
      <c r="D21" s="146"/>
      <c r="E21" s="146"/>
      <c r="F21" s="146"/>
      <c r="G21" s="146"/>
      <c r="H21" s="146"/>
      <c r="I21" s="146"/>
    </row>
    <row r="22" spans="1:9" ht="15" customHeight="1">
      <c r="A22" s="146" t="s">
        <v>51</v>
      </c>
      <c r="B22" s="146"/>
      <c r="C22" s="161"/>
      <c r="D22" s="146"/>
      <c r="E22" s="146"/>
      <c r="F22" s="146"/>
      <c r="G22" s="146"/>
      <c r="H22" s="146"/>
      <c r="I22" s="146"/>
    </row>
    <row r="23" spans="1:9" ht="15" customHeight="1">
      <c r="A23" s="564" t="s">
        <v>83</v>
      </c>
      <c r="B23" s="149" t="s">
        <v>114</v>
      </c>
      <c r="C23" s="573" t="s">
        <v>47</v>
      </c>
      <c r="D23" s="574"/>
      <c r="E23" s="574"/>
      <c r="F23" s="574"/>
      <c r="G23" s="574"/>
      <c r="H23" s="575"/>
      <c r="I23" s="146"/>
    </row>
    <row r="24" spans="1:9" ht="15" customHeight="1">
      <c r="A24" s="556"/>
      <c r="B24" s="150" t="s">
        <v>16</v>
      </c>
      <c r="C24" s="166" t="s">
        <v>12</v>
      </c>
      <c r="D24" s="166" t="s">
        <v>37</v>
      </c>
      <c r="E24" s="174" t="s">
        <v>39</v>
      </c>
      <c r="F24" s="174"/>
      <c r="G24" s="174"/>
      <c r="H24" s="188"/>
      <c r="I24" s="146"/>
    </row>
    <row r="25" spans="1:9" ht="15" customHeight="1">
      <c r="A25" s="556"/>
      <c r="B25" s="150" t="s">
        <v>2</v>
      </c>
      <c r="C25" s="166" t="s">
        <v>33</v>
      </c>
      <c r="D25" s="174"/>
      <c r="E25" s="174" t="s">
        <v>42</v>
      </c>
      <c r="F25" s="174"/>
      <c r="G25" s="174"/>
      <c r="H25" s="188"/>
      <c r="I25" s="146"/>
    </row>
    <row r="26" spans="1:9" ht="15" customHeight="1">
      <c r="A26" s="565"/>
      <c r="B26" s="150" t="s">
        <v>31</v>
      </c>
      <c r="C26" s="166" t="s">
        <v>207</v>
      </c>
      <c r="D26" s="175" t="s">
        <v>104</v>
      </c>
      <c r="E26" s="576" t="s">
        <v>210</v>
      </c>
      <c r="F26" s="577"/>
      <c r="G26" s="577"/>
      <c r="H26" s="578"/>
      <c r="I26" s="146"/>
    </row>
    <row r="27" spans="1:9" ht="15" customHeight="1">
      <c r="A27" s="565"/>
      <c r="B27" s="151" t="s">
        <v>31</v>
      </c>
      <c r="C27" s="167" t="s">
        <v>207</v>
      </c>
      <c r="D27" s="176" t="s">
        <v>104</v>
      </c>
      <c r="E27" s="180" t="s">
        <v>210</v>
      </c>
      <c r="F27" s="183"/>
      <c r="G27" s="183"/>
      <c r="H27" s="189"/>
      <c r="I27" s="146"/>
    </row>
    <row r="28" spans="1:9" ht="15" customHeight="1">
      <c r="A28" s="565"/>
      <c r="B28" s="549" t="s">
        <v>31</v>
      </c>
      <c r="C28" s="551" t="s">
        <v>207</v>
      </c>
      <c r="D28" s="553" t="s">
        <v>104</v>
      </c>
      <c r="E28" s="180" t="s">
        <v>210</v>
      </c>
      <c r="F28" s="183"/>
      <c r="G28" s="183"/>
      <c r="H28" s="189"/>
      <c r="I28" s="146"/>
    </row>
    <row r="29" spans="1:9" ht="15" customHeight="1">
      <c r="A29" s="565"/>
      <c r="B29" s="550"/>
      <c r="C29" s="552"/>
      <c r="D29" s="554"/>
      <c r="E29" s="579" t="s">
        <v>121</v>
      </c>
      <c r="F29" s="580"/>
      <c r="G29" s="580"/>
      <c r="H29" s="581"/>
      <c r="I29" s="146"/>
    </row>
    <row r="30" spans="1:9" ht="15" customHeight="1">
      <c r="A30" s="555" t="s">
        <v>53</v>
      </c>
      <c r="B30" s="153" t="s">
        <v>114</v>
      </c>
      <c r="C30" s="582" t="s">
        <v>47</v>
      </c>
      <c r="D30" s="583"/>
      <c r="E30" s="583"/>
      <c r="F30" s="583"/>
      <c r="G30" s="583"/>
      <c r="H30" s="584"/>
      <c r="I30" s="146"/>
    </row>
    <row r="31" spans="1:9" ht="15" customHeight="1">
      <c r="A31" s="556"/>
      <c r="B31" s="150" t="s">
        <v>16</v>
      </c>
      <c r="C31" s="166" t="s">
        <v>12</v>
      </c>
      <c r="D31" s="166" t="s">
        <v>37</v>
      </c>
      <c r="E31" s="174" t="s">
        <v>39</v>
      </c>
      <c r="F31" s="174"/>
      <c r="G31" s="174"/>
      <c r="H31" s="188"/>
      <c r="I31" s="146"/>
    </row>
    <row r="32" spans="1:9" ht="15" customHeight="1">
      <c r="A32" s="556"/>
      <c r="B32" s="150" t="s">
        <v>2</v>
      </c>
      <c r="C32" s="166" t="s">
        <v>33</v>
      </c>
      <c r="D32" s="174"/>
      <c r="E32" s="174" t="s">
        <v>42</v>
      </c>
      <c r="F32" s="174"/>
      <c r="G32" s="174"/>
      <c r="H32" s="188"/>
      <c r="I32" s="146"/>
    </row>
    <row r="33" spans="1:9" ht="15" customHeight="1">
      <c r="A33" s="557"/>
      <c r="B33" s="154" t="s">
        <v>31</v>
      </c>
      <c r="C33" s="169" t="s">
        <v>207</v>
      </c>
      <c r="D33" s="177" t="s">
        <v>104</v>
      </c>
      <c r="E33" s="181" t="s">
        <v>42</v>
      </c>
      <c r="F33" s="181"/>
      <c r="G33" s="181"/>
      <c r="H33" s="190"/>
      <c r="I33" s="146"/>
    </row>
    <row r="34" spans="1:9" ht="15" customHeight="1">
      <c r="A34" s="558" t="s">
        <v>41</v>
      </c>
      <c r="B34" s="155" t="s">
        <v>114</v>
      </c>
      <c r="C34" s="566" t="s">
        <v>47</v>
      </c>
      <c r="D34" s="567"/>
      <c r="E34" s="567"/>
      <c r="F34" s="567"/>
      <c r="G34" s="567"/>
      <c r="H34" s="568"/>
      <c r="I34" s="146"/>
    </row>
    <row r="35" spans="1:9" ht="15" customHeight="1">
      <c r="A35" s="556"/>
      <c r="B35" s="150" t="s">
        <v>16</v>
      </c>
      <c r="C35" s="166" t="s">
        <v>12</v>
      </c>
      <c r="D35" s="166" t="s">
        <v>37</v>
      </c>
      <c r="E35" s="174" t="s">
        <v>39</v>
      </c>
      <c r="F35" s="174"/>
      <c r="G35" s="174"/>
      <c r="H35" s="188"/>
      <c r="I35" s="146"/>
    </row>
    <row r="36" spans="1:9" ht="15" customHeight="1">
      <c r="A36" s="556"/>
      <c r="B36" s="150" t="s">
        <v>2</v>
      </c>
      <c r="C36" s="166" t="s">
        <v>33</v>
      </c>
      <c r="D36" s="174"/>
      <c r="E36" s="174" t="s">
        <v>42</v>
      </c>
      <c r="F36" s="174"/>
      <c r="G36" s="174"/>
      <c r="H36" s="188"/>
      <c r="I36" s="146"/>
    </row>
    <row r="37" spans="1:9" ht="15" customHeight="1">
      <c r="A37" s="559"/>
      <c r="B37" s="156" t="s">
        <v>31</v>
      </c>
      <c r="C37" s="170" t="s">
        <v>207</v>
      </c>
      <c r="D37" s="178" t="s">
        <v>104</v>
      </c>
      <c r="E37" s="182" t="s">
        <v>42</v>
      </c>
      <c r="F37" s="182"/>
      <c r="G37" s="182"/>
      <c r="H37" s="191"/>
      <c r="I37" s="146"/>
    </row>
    <row r="38" spans="1:9" ht="15" customHeight="1">
      <c r="A38" s="146"/>
      <c r="B38" s="146"/>
      <c r="C38" s="161"/>
      <c r="D38" s="146"/>
      <c r="E38" s="146"/>
      <c r="F38" s="146"/>
      <c r="G38" s="146"/>
      <c r="H38" s="146"/>
      <c r="I38" s="146"/>
    </row>
    <row r="39" spans="1:9" ht="15" customHeight="1">
      <c r="A39" s="146" t="s">
        <v>29</v>
      </c>
      <c r="B39" s="146"/>
      <c r="C39" s="567"/>
      <c r="D39" s="567"/>
      <c r="E39" s="146" t="s">
        <v>123</v>
      </c>
      <c r="F39" s="146"/>
      <c r="G39" s="146"/>
      <c r="H39" s="146"/>
      <c r="I39" s="146"/>
    </row>
    <row r="40" spans="1:9" ht="15" customHeight="1">
      <c r="A40" s="146"/>
      <c r="B40" s="146"/>
      <c r="C40" s="161"/>
      <c r="D40" s="161"/>
      <c r="E40" s="146"/>
      <c r="F40" s="146"/>
      <c r="G40" s="146"/>
      <c r="H40" s="146"/>
      <c r="I40" s="146"/>
    </row>
    <row r="41" spans="1:9" ht="15" customHeight="1">
      <c r="A41" s="146"/>
      <c r="B41" s="157"/>
      <c r="C41" s="171"/>
      <c r="D41" s="171"/>
      <c r="E41" s="171"/>
      <c r="F41" s="171"/>
      <c r="G41" s="184"/>
      <c r="H41" s="146"/>
      <c r="I41" s="146"/>
    </row>
    <row r="42" spans="1:9" ht="15" customHeight="1">
      <c r="A42" s="146"/>
      <c r="B42" s="560" t="s">
        <v>118</v>
      </c>
      <c r="C42" s="561"/>
      <c r="D42" s="561"/>
      <c r="E42" s="161"/>
      <c r="F42" s="161"/>
      <c r="G42" s="185"/>
      <c r="H42" s="146"/>
      <c r="I42" s="146"/>
    </row>
    <row r="43" spans="1:9" ht="15" customHeight="1">
      <c r="A43" s="146"/>
      <c r="B43" s="562"/>
      <c r="C43" s="563"/>
      <c r="D43" s="563"/>
      <c r="E43" s="161"/>
      <c r="F43" s="161"/>
      <c r="G43" s="185"/>
      <c r="H43" s="146"/>
      <c r="I43" s="146"/>
    </row>
    <row r="44" spans="1:9" ht="15" customHeight="1">
      <c r="A44" s="146"/>
      <c r="B44" s="158"/>
      <c r="C44" s="150" t="s">
        <v>5</v>
      </c>
      <c r="D44" s="150" t="s">
        <v>1</v>
      </c>
      <c r="E44" s="569" t="s">
        <v>13</v>
      </c>
      <c r="F44" s="570"/>
      <c r="G44" s="571"/>
      <c r="H44" s="146"/>
      <c r="I44" s="146"/>
    </row>
    <row r="45" spans="1:9" ht="15" customHeight="1">
      <c r="A45" s="146"/>
      <c r="B45" s="158" t="s">
        <v>70</v>
      </c>
      <c r="C45" s="172" t="s">
        <v>9</v>
      </c>
      <c r="D45" s="172" t="s">
        <v>9</v>
      </c>
      <c r="E45" s="546" t="s">
        <v>14</v>
      </c>
      <c r="F45" s="546"/>
      <c r="G45" s="547"/>
      <c r="H45" s="146"/>
      <c r="I45" s="146"/>
    </row>
    <row r="46" spans="1:9" ht="15" customHeight="1">
      <c r="A46" s="146"/>
      <c r="B46" s="158" t="s">
        <v>75</v>
      </c>
      <c r="C46" s="172" t="s">
        <v>9</v>
      </c>
      <c r="D46" s="172" t="s">
        <v>9</v>
      </c>
      <c r="E46" s="546" t="s">
        <v>11</v>
      </c>
      <c r="F46" s="546"/>
      <c r="G46" s="547"/>
      <c r="H46" s="146"/>
      <c r="I46" s="146"/>
    </row>
    <row r="47" spans="1:9" ht="15" customHeight="1">
      <c r="A47" s="146"/>
      <c r="B47" s="158" t="s">
        <v>77</v>
      </c>
      <c r="C47" s="172" t="s">
        <v>9</v>
      </c>
      <c r="D47" s="172" t="s">
        <v>9</v>
      </c>
      <c r="E47" s="546" t="s">
        <v>20</v>
      </c>
      <c r="F47" s="546"/>
      <c r="G47" s="547"/>
      <c r="H47" s="146"/>
      <c r="I47" s="146"/>
    </row>
    <row r="48" spans="1:9" ht="15" customHeight="1">
      <c r="A48" s="146"/>
      <c r="B48" s="158" t="s">
        <v>8</v>
      </c>
      <c r="C48" s="172" t="s">
        <v>18</v>
      </c>
      <c r="D48" s="172" t="s">
        <v>18</v>
      </c>
      <c r="E48" s="546" t="s">
        <v>117</v>
      </c>
      <c r="F48" s="546"/>
      <c r="G48" s="547"/>
      <c r="H48" s="146"/>
      <c r="I48" s="146"/>
    </row>
    <row r="49" spans="1:9" ht="15" customHeight="1">
      <c r="A49" s="146"/>
      <c r="B49" s="159"/>
      <c r="C49" s="173"/>
      <c r="D49" s="173"/>
      <c r="E49" s="173"/>
      <c r="F49" s="173"/>
      <c r="G49" s="186"/>
      <c r="H49" s="146"/>
      <c r="I49" s="146"/>
    </row>
    <row r="50" spans="1:9" ht="15" customHeight="1">
      <c r="A50" s="146"/>
      <c r="B50" s="146"/>
      <c r="C50" s="146"/>
      <c r="D50" s="146"/>
      <c r="E50" s="146"/>
      <c r="F50" s="146"/>
      <c r="G50" s="146"/>
      <c r="H50" s="146"/>
      <c r="I50" s="146"/>
    </row>
    <row r="51" spans="1:9" ht="15" customHeight="1">
      <c r="A51" s="548" t="s">
        <v>80</v>
      </c>
      <c r="B51" s="548"/>
      <c r="C51" s="548"/>
      <c r="D51" s="548"/>
      <c r="E51" s="548"/>
      <c r="F51" s="548"/>
      <c r="G51" s="548"/>
      <c r="H51" s="548"/>
      <c r="I51" s="146"/>
    </row>
    <row r="52" spans="1:9" ht="15" customHeight="1">
      <c r="A52" s="146"/>
      <c r="B52" s="146"/>
      <c r="C52" s="146"/>
      <c r="D52" s="146"/>
      <c r="E52" s="146"/>
      <c r="F52" s="146"/>
      <c r="G52" s="146"/>
      <c r="H52" s="146"/>
      <c r="I52" s="146"/>
    </row>
    <row r="53" spans="1:9" ht="15" customHeight="1">
      <c r="A53" s="148" t="s">
        <v>57</v>
      </c>
      <c r="B53" s="148"/>
      <c r="C53" s="148"/>
      <c r="D53" s="148"/>
      <c r="E53" s="148"/>
      <c r="F53" s="148"/>
      <c r="G53" s="146"/>
      <c r="H53" s="146"/>
      <c r="I53" s="146"/>
    </row>
    <row r="54" spans="1:9" ht="15" customHeight="1">
      <c r="A54" s="148"/>
      <c r="B54" s="148" t="s">
        <v>19</v>
      </c>
      <c r="C54" s="148"/>
      <c r="D54" s="148"/>
      <c r="E54" s="148"/>
      <c r="F54" s="148"/>
      <c r="G54" s="146"/>
      <c r="H54" s="146"/>
      <c r="I54" s="146"/>
    </row>
    <row r="55" spans="1:9" ht="15" customHeight="1">
      <c r="A55" s="148"/>
      <c r="B55" s="148" t="s">
        <v>79</v>
      </c>
      <c r="C55" s="148"/>
      <c r="D55" s="148"/>
      <c r="E55" s="148"/>
      <c r="F55" s="148"/>
      <c r="G55" s="146"/>
      <c r="H55" s="146"/>
      <c r="I55" s="146"/>
    </row>
    <row r="56" spans="1:9" ht="15" customHeight="1">
      <c r="A56" s="148"/>
      <c r="B56" s="148"/>
      <c r="C56" s="148"/>
      <c r="D56" s="148"/>
      <c r="E56" s="148"/>
      <c r="F56" s="148"/>
      <c r="G56" s="146"/>
      <c r="H56" s="146"/>
      <c r="I56" s="146"/>
    </row>
    <row r="57" spans="1:9" ht="15" customHeight="1">
      <c r="A57" s="148" t="s">
        <v>59</v>
      </c>
      <c r="B57" s="148"/>
      <c r="C57" s="148"/>
      <c r="D57" s="148"/>
      <c r="E57" s="148"/>
      <c r="F57" s="148"/>
      <c r="G57" s="146"/>
      <c r="H57" s="146"/>
      <c r="I57" s="146"/>
    </row>
    <row r="58" spans="1:9" ht="15" customHeight="1">
      <c r="A58" s="148"/>
      <c r="B58" s="148" t="s">
        <v>124</v>
      </c>
      <c r="C58" s="148"/>
      <c r="D58" s="148"/>
      <c r="E58" s="148"/>
      <c r="F58" s="148"/>
      <c r="G58" s="146"/>
      <c r="H58" s="146"/>
      <c r="I58" s="146"/>
    </row>
    <row r="59" spans="1:9" ht="15" customHeight="1">
      <c r="A59" s="148"/>
      <c r="B59" s="148" t="s">
        <v>62</v>
      </c>
      <c r="C59" s="148"/>
      <c r="D59" s="148"/>
      <c r="E59" s="148"/>
      <c r="F59" s="148"/>
      <c r="G59" s="146"/>
      <c r="H59" s="146"/>
      <c r="I59" s="146"/>
    </row>
    <row r="60" spans="1:9" ht="15" customHeight="1">
      <c r="A60" s="148"/>
      <c r="B60" s="148" t="s">
        <v>72</v>
      </c>
      <c r="C60" s="148"/>
      <c r="D60" s="148"/>
      <c r="E60" s="148"/>
      <c r="F60" s="148"/>
      <c r="G60" s="146"/>
      <c r="H60" s="146"/>
      <c r="I60" s="146"/>
    </row>
    <row r="61" spans="1:9" ht="15" customHeight="1">
      <c r="A61" s="148"/>
      <c r="B61" s="148"/>
      <c r="C61" s="148"/>
      <c r="D61" s="148"/>
      <c r="E61" s="148"/>
      <c r="F61" s="148"/>
      <c r="G61" s="146"/>
      <c r="H61" s="146"/>
      <c r="I61" s="146"/>
    </row>
    <row r="62" spans="1:9" ht="15" customHeight="1">
      <c r="A62" s="148" t="s">
        <v>63</v>
      </c>
      <c r="B62" s="148"/>
      <c r="C62" s="148"/>
      <c r="D62" s="148"/>
      <c r="E62" s="148"/>
      <c r="F62" s="148"/>
      <c r="G62" s="146"/>
      <c r="H62" s="146"/>
      <c r="I62" s="146"/>
    </row>
    <row r="63" spans="1:9" ht="15" customHeight="1">
      <c r="A63" s="148"/>
      <c r="B63" s="148" t="s">
        <v>126</v>
      </c>
      <c r="C63" s="148"/>
      <c r="D63" s="148"/>
      <c r="E63" s="148"/>
      <c r="F63" s="148"/>
      <c r="G63" s="146"/>
      <c r="H63" s="146"/>
      <c r="I63" s="146"/>
    </row>
    <row r="64" spans="1:9" ht="15" customHeight="1">
      <c r="A64" s="148"/>
      <c r="B64" s="148" t="s">
        <v>66</v>
      </c>
      <c r="C64" s="148"/>
      <c r="D64" s="148"/>
      <c r="E64" s="148"/>
      <c r="F64" s="148"/>
      <c r="G64" s="146"/>
      <c r="H64" s="146"/>
      <c r="I64" s="146"/>
    </row>
    <row r="65" spans="1:9" ht="15" customHeight="1">
      <c r="A65" s="148"/>
      <c r="B65" s="148" t="s">
        <v>146</v>
      </c>
      <c r="C65" s="148"/>
      <c r="D65" s="148"/>
      <c r="E65" s="148"/>
      <c r="F65" s="148"/>
      <c r="G65" s="146"/>
      <c r="H65" s="146"/>
      <c r="I65" s="146"/>
    </row>
    <row r="66" spans="1:9" ht="15" customHeight="1">
      <c r="A66" s="148"/>
      <c r="B66" s="148"/>
      <c r="C66" s="148"/>
      <c r="D66" s="148"/>
      <c r="E66" s="148"/>
      <c r="F66" s="148"/>
      <c r="G66" s="146"/>
      <c r="H66" s="146"/>
      <c r="I66" s="146"/>
    </row>
    <row r="67" spans="1:9" ht="15" customHeight="1">
      <c r="A67" s="148" t="s">
        <v>23</v>
      </c>
      <c r="B67" s="148"/>
      <c r="C67" s="148"/>
      <c r="D67" s="148"/>
      <c r="E67" s="148"/>
      <c r="F67" s="148"/>
      <c r="G67" s="146"/>
      <c r="H67" s="146"/>
      <c r="I67" s="146"/>
    </row>
    <row r="68" spans="1:9" ht="15" customHeight="1">
      <c r="A68" s="148"/>
      <c r="B68" s="148" t="s">
        <v>125</v>
      </c>
      <c r="C68" s="148"/>
      <c r="D68" s="148"/>
      <c r="E68" s="148"/>
      <c r="F68" s="148"/>
      <c r="G68" s="146"/>
      <c r="H68" s="146"/>
      <c r="I68" s="146"/>
    </row>
    <row r="69" spans="1:9" ht="15" customHeight="1">
      <c r="A69" s="148"/>
      <c r="B69" s="148" t="s">
        <v>62</v>
      </c>
      <c r="C69" s="148"/>
      <c r="D69" s="148"/>
      <c r="E69" s="148"/>
      <c r="F69" s="148"/>
      <c r="G69" s="146"/>
      <c r="H69" s="146"/>
      <c r="I69" s="146"/>
    </row>
    <row r="70" spans="1:9" ht="15" customHeight="1">
      <c r="A70" s="148"/>
      <c r="B70" s="148" t="s">
        <v>143</v>
      </c>
      <c r="C70" s="148"/>
      <c r="D70" s="148"/>
      <c r="E70" s="148"/>
      <c r="F70" s="148"/>
      <c r="G70" s="146"/>
      <c r="H70" s="146"/>
      <c r="I70" s="146"/>
    </row>
    <row r="71" spans="1:9" ht="14.25">
      <c r="A71" s="146"/>
      <c r="B71" s="146"/>
      <c r="C71" s="146"/>
      <c r="D71" s="146"/>
      <c r="E71" s="146"/>
      <c r="F71" s="146"/>
      <c r="G71" s="146"/>
      <c r="H71" s="146"/>
      <c r="I71" s="146"/>
    </row>
    <row r="72" spans="1:9" ht="14.25">
      <c r="A72" s="148" t="s">
        <v>188</v>
      </c>
      <c r="B72" s="146"/>
      <c r="C72" s="146"/>
      <c r="D72" s="146"/>
      <c r="E72" s="146"/>
      <c r="F72" s="146"/>
      <c r="G72" s="146"/>
      <c r="H72" s="146"/>
      <c r="I72" s="146"/>
    </row>
    <row r="73" spans="1:9" ht="14.25">
      <c r="A73" s="146"/>
      <c r="B73" s="146"/>
      <c r="C73" s="146"/>
      <c r="D73" s="146"/>
      <c r="E73" s="146"/>
      <c r="F73" s="146"/>
      <c r="G73" s="146"/>
      <c r="H73" s="146"/>
      <c r="I73" s="146"/>
    </row>
    <row r="74" spans="1:9" ht="14.25">
      <c r="A74" s="146"/>
      <c r="B74" s="146"/>
      <c r="C74" s="146"/>
      <c r="D74" s="146"/>
      <c r="E74" s="146"/>
      <c r="F74" s="146"/>
      <c r="G74" s="146"/>
      <c r="H74" s="146"/>
      <c r="I74" s="146"/>
    </row>
    <row r="75" spans="1:9" ht="14.25">
      <c r="A75" s="146"/>
      <c r="B75" s="146"/>
      <c r="C75" s="146"/>
      <c r="D75" s="146"/>
      <c r="E75" s="146"/>
      <c r="F75" s="146"/>
      <c r="G75" s="146"/>
      <c r="H75" s="146"/>
      <c r="I75" s="146"/>
    </row>
    <row r="76" spans="1:9" ht="14.25">
      <c r="A76" s="146"/>
      <c r="B76" s="146"/>
      <c r="C76" s="146"/>
      <c r="D76" s="146"/>
      <c r="E76" s="146"/>
      <c r="F76" s="146"/>
      <c r="G76" s="146"/>
      <c r="H76" s="146"/>
      <c r="I76" s="146"/>
    </row>
    <row r="77" spans="1:9" ht="14.25">
      <c r="A77" s="146"/>
      <c r="B77" s="146"/>
      <c r="C77" s="146"/>
      <c r="D77" s="146"/>
      <c r="E77" s="146"/>
      <c r="F77" s="146"/>
      <c r="G77" s="146"/>
      <c r="H77" s="146"/>
      <c r="I77" s="146"/>
    </row>
    <row r="78" spans="1:9" ht="14.25">
      <c r="A78" s="146"/>
      <c r="B78" s="146"/>
      <c r="C78" s="146"/>
      <c r="D78" s="146"/>
      <c r="E78" s="146"/>
      <c r="F78" s="146"/>
      <c r="G78" s="146"/>
      <c r="H78" s="146"/>
      <c r="I78" s="146"/>
    </row>
    <row r="79" spans="1:9" ht="14.25">
      <c r="A79" s="146"/>
      <c r="B79" s="146"/>
      <c r="C79" s="146"/>
      <c r="D79" s="146"/>
      <c r="E79" s="146"/>
      <c r="F79" s="146"/>
      <c r="G79" s="146"/>
      <c r="H79" s="146"/>
      <c r="I79" s="146"/>
    </row>
    <row r="80" spans="1:9" ht="14.25">
      <c r="A80" s="146"/>
      <c r="B80" s="146"/>
      <c r="C80" s="146"/>
      <c r="D80" s="146"/>
      <c r="E80" s="146"/>
      <c r="F80" s="146"/>
      <c r="G80" s="146"/>
      <c r="H80" s="146"/>
      <c r="I80" s="146"/>
    </row>
    <row r="81" spans="1:9" ht="14.25">
      <c r="A81" s="146"/>
      <c r="B81" s="146"/>
      <c r="C81" s="146"/>
      <c r="D81" s="146"/>
      <c r="E81" s="146"/>
      <c r="F81" s="146"/>
      <c r="G81" s="146"/>
      <c r="H81" s="146"/>
      <c r="I81" s="146"/>
    </row>
    <row r="82" spans="1:9" ht="14.25">
      <c r="A82" s="146"/>
      <c r="B82" s="146"/>
      <c r="C82" s="146"/>
      <c r="D82" s="146"/>
      <c r="E82" s="146"/>
      <c r="F82" s="146"/>
      <c r="G82" s="146"/>
      <c r="H82" s="146"/>
      <c r="I82" s="146"/>
    </row>
    <row r="83" spans="1:9" ht="14.25">
      <c r="A83" s="146"/>
      <c r="B83" s="146"/>
      <c r="C83" s="146"/>
      <c r="D83" s="146"/>
      <c r="E83" s="146"/>
      <c r="F83" s="146"/>
      <c r="G83" s="146"/>
      <c r="H83" s="146"/>
      <c r="I83" s="146"/>
    </row>
    <row r="84" spans="1:9" ht="14.25">
      <c r="A84" s="146"/>
      <c r="B84" s="146"/>
      <c r="C84" s="146"/>
      <c r="D84" s="146"/>
      <c r="E84" s="146"/>
      <c r="F84" s="146"/>
      <c r="G84" s="146"/>
      <c r="H84" s="146"/>
      <c r="I84" s="146"/>
    </row>
    <row r="85" spans="1:9" ht="14.25">
      <c r="A85" s="146"/>
      <c r="B85" s="146"/>
      <c r="C85" s="146"/>
      <c r="D85" s="146"/>
      <c r="E85" s="146"/>
      <c r="F85" s="146"/>
      <c r="G85" s="146"/>
      <c r="H85" s="146"/>
      <c r="I85" s="146"/>
    </row>
    <row r="86" spans="1:9" ht="14.25">
      <c r="A86" s="146"/>
      <c r="B86" s="146"/>
      <c r="C86" s="146"/>
      <c r="D86" s="146"/>
      <c r="E86" s="146"/>
      <c r="F86" s="146"/>
      <c r="G86" s="146"/>
      <c r="H86" s="146"/>
      <c r="I86" s="146"/>
    </row>
    <row r="87" spans="1:9" ht="14.25">
      <c r="A87" s="146"/>
      <c r="B87" s="146"/>
      <c r="C87" s="146"/>
      <c r="D87" s="146"/>
      <c r="E87" s="146"/>
      <c r="F87" s="146"/>
      <c r="G87" s="146"/>
      <c r="H87" s="146"/>
      <c r="I87" s="146"/>
    </row>
    <row r="88" spans="1:9" ht="14.25">
      <c r="A88" s="146"/>
      <c r="B88" s="146"/>
      <c r="C88" s="146"/>
      <c r="D88" s="146"/>
      <c r="E88" s="146"/>
      <c r="F88" s="146"/>
      <c r="G88" s="146"/>
      <c r="H88" s="146"/>
      <c r="I88" s="146"/>
    </row>
    <row r="89" spans="1:9" ht="14.25">
      <c r="A89" s="146"/>
      <c r="B89" s="146"/>
      <c r="C89" s="146"/>
      <c r="D89" s="146"/>
      <c r="E89" s="146"/>
      <c r="F89" s="146"/>
      <c r="G89" s="146"/>
      <c r="H89" s="146"/>
      <c r="I89" s="146"/>
    </row>
    <row r="90" spans="1:9" ht="14.25">
      <c r="A90" s="146"/>
      <c r="B90" s="146"/>
      <c r="C90" s="146"/>
      <c r="D90" s="146"/>
      <c r="E90" s="146"/>
      <c r="F90" s="146"/>
      <c r="G90" s="146"/>
      <c r="H90" s="146"/>
      <c r="I90" s="146"/>
    </row>
    <row r="91" spans="1:9" ht="14.25">
      <c r="A91" s="146"/>
      <c r="B91" s="146"/>
      <c r="C91" s="146"/>
      <c r="D91" s="146"/>
      <c r="E91" s="146"/>
      <c r="F91" s="146"/>
      <c r="G91" s="146"/>
      <c r="H91" s="146"/>
      <c r="I91" s="146"/>
    </row>
    <row r="92" spans="1:9" ht="14.25">
      <c r="A92" s="146"/>
      <c r="B92" s="146"/>
      <c r="C92" s="146"/>
      <c r="D92" s="146"/>
      <c r="E92" s="146"/>
      <c r="F92" s="146"/>
      <c r="G92" s="146"/>
      <c r="H92" s="146"/>
      <c r="I92" s="146"/>
    </row>
    <row r="93" spans="1:9" ht="14.25">
      <c r="A93" s="146"/>
      <c r="B93" s="146"/>
      <c r="C93" s="146"/>
      <c r="D93" s="146"/>
      <c r="E93" s="146"/>
      <c r="F93" s="146"/>
      <c r="G93" s="146"/>
      <c r="H93" s="146"/>
      <c r="I93" s="146"/>
    </row>
    <row r="94" spans="1:9" ht="14.25">
      <c r="A94" s="146"/>
      <c r="B94" s="146"/>
      <c r="C94" s="146"/>
      <c r="D94" s="146"/>
      <c r="E94" s="146"/>
      <c r="F94" s="146"/>
      <c r="G94" s="146"/>
      <c r="H94" s="146"/>
      <c r="I94" s="146"/>
    </row>
    <row r="95" spans="1:9" ht="14.25">
      <c r="A95" s="146"/>
      <c r="B95" s="146"/>
      <c r="C95" s="146"/>
      <c r="D95" s="146"/>
      <c r="E95" s="146"/>
      <c r="F95" s="146"/>
      <c r="G95" s="146"/>
      <c r="H95" s="146"/>
      <c r="I95" s="146"/>
    </row>
    <row r="96" spans="1:9" ht="14.25">
      <c r="A96" s="146"/>
      <c r="B96" s="146"/>
      <c r="C96" s="146"/>
      <c r="D96" s="146"/>
      <c r="E96" s="146"/>
      <c r="F96" s="146"/>
      <c r="G96" s="146"/>
      <c r="H96" s="146"/>
      <c r="I96" s="146"/>
    </row>
    <row r="97" spans="1:9" ht="14.25">
      <c r="A97" s="146"/>
      <c r="B97" s="146"/>
      <c r="C97" s="146"/>
      <c r="D97" s="146"/>
      <c r="E97" s="146"/>
      <c r="F97" s="146"/>
      <c r="G97" s="146"/>
      <c r="H97" s="146"/>
      <c r="I97" s="146"/>
    </row>
    <row r="98" spans="1:9" ht="14.25">
      <c r="A98" s="146"/>
      <c r="B98" s="146"/>
      <c r="C98" s="146"/>
      <c r="D98" s="146"/>
      <c r="E98" s="146"/>
      <c r="F98" s="146"/>
      <c r="G98" s="146"/>
      <c r="H98" s="146"/>
      <c r="I98" s="146"/>
    </row>
    <row r="99" spans="1:9" ht="14.25">
      <c r="A99" s="146"/>
      <c r="B99" s="146"/>
      <c r="C99" s="146"/>
      <c r="D99" s="146"/>
      <c r="E99" s="146"/>
      <c r="F99" s="146"/>
      <c r="G99" s="146"/>
      <c r="H99" s="146"/>
      <c r="I99" s="146"/>
    </row>
    <row r="100" spans="1:9" ht="14.25">
      <c r="A100" s="146"/>
      <c r="B100" s="146"/>
      <c r="C100" s="146"/>
      <c r="D100" s="146"/>
      <c r="E100" s="146"/>
      <c r="F100" s="146"/>
      <c r="G100" s="146"/>
      <c r="H100" s="146"/>
      <c r="I100" s="146"/>
    </row>
    <row r="101" spans="1:9" ht="14.25">
      <c r="A101" s="146"/>
      <c r="B101" s="146"/>
      <c r="C101" s="146"/>
      <c r="D101" s="146"/>
      <c r="E101" s="146"/>
      <c r="F101" s="146"/>
      <c r="G101" s="146"/>
      <c r="H101" s="146"/>
      <c r="I101" s="146"/>
    </row>
    <row r="102" spans="1:9" ht="14.25">
      <c r="A102" s="146"/>
      <c r="B102" s="146"/>
      <c r="C102" s="146"/>
      <c r="D102" s="146"/>
      <c r="E102" s="146"/>
      <c r="F102" s="146"/>
      <c r="G102" s="146"/>
      <c r="H102" s="146"/>
      <c r="I102" s="146"/>
    </row>
    <row r="103" spans="1:9" ht="14.25">
      <c r="A103" s="146"/>
      <c r="B103" s="146"/>
      <c r="C103" s="146"/>
      <c r="D103" s="146"/>
      <c r="E103" s="146"/>
      <c r="F103" s="146"/>
      <c r="G103" s="146"/>
      <c r="H103" s="146"/>
      <c r="I103" s="146"/>
    </row>
    <row r="104" spans="1:9" ht="14.25">
      <c r="A104" s="146"/>
      <c r="B104" s="146"/>
      <c r="C104" s="146"/>
      <c r="D104" s="146"/>
      <c r="E104" s="146"/>
      <c r="F104" s="146"/>
      <c r="G104" s="146"/>
      <c r="H104" s="146"/>
      <c r="I104" s="146"/>
    </row>
    <row r="105" spans="1:9" ht="14.25">
      <c r="A105" s="146"/>
      <c r="B105" s="146"/>
      <c r="C105" s="146"/>
      <c r="D105" s="146"/>
      <c r="E105" s="146"/>
      <c r="F105" s="146"/>
      <c r="G105" s="146"/>
      <c r="H105" s="146"/>
      <c r="I105" s="146"/>
    </row>
    <row r="106" spans="1:9" ht="14.25">
      <c r="A106" s="146"/>
      <c r="B106" s="146"/>
      <c r="C106" s="146"/>
      <c r="D106" s="146"/>
      <c r="E106" s="146"/>
      <c r="F106" s="146"/>
      <c r="G106" s="146"/>
      <c r="H106" s="146"/>
      <c r="I106" s="146"/>
    </row>
    <row r="107" spans="1:9" ht="14.25">
      <c r="A107" s="146"/>
      <c r="B107" s="146"/>
      <c r="C107" s="146"/>
      <c r="D107" s="146"/>
      <c r="E107" s="146"/>
      <c r="F107" s="146"/>
      <c r="G107" s="146"/>
      <c r="H107" s="146"/>
      <c r="I107" s="146"/>
    </row>
    <row r="108" spans="1:9" ht="14.25">
      <c r="A108" s="146"/>
      <c r="B108" s="146"/>
      <c r="C108" s="146"/>
      <c r="D108" s="146"/>
      <c r="E108" s="146"/>
      <c r="F108" s="146"/>
      <c r="G108" s="146"/>
      <c r="H108" s="146"/>
      <c r="I108" s="146"/>
    </row>
    <row r="109" spans="1:9" ht="14.25">
      <c r="A109" s="146"/>
      <c r="B109" s="146"/>
      <c r="C109" s="146"/>
      <c r="D109" s="146"/>
      <c r="E109" s="146"/>
      <c r="F109" s="146"/>
      <c r="G109" s="146"/>
      <c r="H109" s="146"/>
      <c r="I109" s="146"/>
    </row>
    <row r="110" spans="1:9" ht="14.25">
      <c r="A110" s="146"/>
      <c r="B110" s="146"/>
      <c r="C110" s="146"/>
      <c r="D110" s="146"/>
      <c r="E110" s="146"/>
      <c r="F110" s="146"/>
      <c r="G110" s="146"/>
      <c r="H110" s="146"/>
      <c r="I110" s="146"/>
    </row>
    <row r="111" spans="1:9" ht="14.25">
      <c r="A111" s="146"/>
      <c r="B111" s="146"/>
      <c r="C111" s="146"/>
      <c r="D111" s="146"/>
      <c r="E111" s="146"/>
      <c r="F111" s="146"/>
      <c r="G111" s="146"/>
      <c r="H111" s="146"/>
      <c r="I111" s="146"/>
    </row>
    <row r="112" spans="1:9" ht="14.25">
      <c r="A112" s="146"/>
      <c r="B112" s="146"/>
      <c r="C112" s="146"/>
      <c r="D112" s="146"/>
      <c r="E112" s="146"/>
      <c r="F112" s="146"/>
      <c r="G112" s="146"/>
      <c r="H112" s="146"/>
      <c r="I112" s="146"/>
    </row>
    <row r="113" spans="1:9" ht="14.25">
      <c r="A113" s="146"/>
      <c r="B113" s="146"/>
      <c r="C113" s="146"/>
      <c r="D113" s="146"/>
      <c r="E113" s="146"/>
      <c r="F113" s="146"/>
      <c r="G113" s="146"/>
      <c r="H113" s="146"/>
      <c r="I113" s="146"/>
    </row>
    <row r="114" spans="1:9" ht="14.25">
      <c r="A114" s="146"/>
      <c r="B114" s="146"/>
      <c r="C114" s="146"/>
      <c r="D114" s="146"/>
      <c r="E114" s="146"/>
      <c r="F114" s="146"/>
      <c r="G114" s="146"/>
      <c r="H114" s="146"/>
      <c r="I114" s="146"/>
    </row>
    <row r="115" spans="1:9" ht="14.25">
      <c r="A115" s="146"/>
      <c r="B115" s="146"/>
      <c r="C115" s="146"/>
      <c r="D115" s="146"/>
      <c r="E115" s="146"/>
      <c r="F115" s="146"/>
      <c r="G115" s="146"/>
      <c r="H115" s="146"/>
      <c r="I115" s="146"/>
    </row>
    <row r="116" spans="1:9" ht="14.25">
      <c r="A116" s="146"/>
      <c r="B116" s="146"/>
      <c r="C116" s="146"/>
      <c r="D116" s="146"/>
      <c r="E116" s="146"/>
      <c r="F116" s="146"/>
      <c r="G116" s="146"/>
      <c r="H116" s="146"/>
      <c r="I116" s="146"/>
    </row>
    <row r="117" spans="1:9" ht="14.25">
      <c r="A117" s="146"/>
      <c r="B117" s="146"/>
      <c r="C117" s="146"/>
      <c r="D117" s="146"/>
      <c r="E117" s="146"/>
      <c r="F117" s="146"/>
      <c r="G117" s="146"/>
      <c r="H117" s="146"/>
      <c r="I117" s="146"/>
    </row>
    <row r="118" spans="1:9" ht="14.25">
      <c r="A118" s="146"/>
      <c r="B118" s="146"/>
      <c r="C118" s="146"/>
      <c r="D118" s="146"/>
      <c r="E118" s="146"/>
      <c r="F118" s="146"/>
      <c r="G118" s="146"/>
      <c r="H118" s="146"/>
      <c r="I118" s="146"/>
    </row>
    <row r="119" spans="1:9" ht="14.25">
      <c r="A119" s="146"/>
      <c r="B119" s="146"/>
      <c r="C119" s="146"/>
      <c r="D119" s="146"/>
      <c r="E119" s="146"/>
      <c r="F119" s="146"/>
      <c r="G119" s="146"/>
      <c r="H119" s="146"/>
      <c r="I119" s="146"/>
    </row>
    <row r="120" spans="1:9" ht="14.25">
      <c r="A120" s="146"/>
      <c r="B120" s="146"/>
      <c r="C120" s="146"/>
      <c r="D120" s="146"/>
      <c r="E120" s="146"/>
      <c r="F120" s="146"/>
      <c r="G120" s="146"/>
      <c r="H120" s="146"/>
      <c r="I120" s="146"/>
    </row>
    <row r="121" spans="1:9" ht="14.25">
      <c r="A121" s="146"/>
      <c r="B121" s="146"/>
      <c r="C121" s="146"/>
      <c r="D121" s="146"/>
      <c r="E121" s="146"/>
      <c r="F121" s="146"/>
      <c r="G121" s="146"/>
      <c r="H121" s="146"/>
      <c r="I121" s="146"/>
    </row>
    <row r="122" spans="1:9" ht="14.25">
      <c r="A122" s="146"/>
      <c r="B122" s="146"/>
      <c r="C122" s="146"/>
      <c r="D122" s="146"/>
      <c r="E122" s="146"/>
      <c r="F122" s="146"/>
      <c r="G122" s="146"/>
      <c r="H122" s="146"/>
      <c r="I122" s="146"/>
    </row>
    <row r="123" spans="1:9" ht="14.25">
      <c r="A123" s="146"/>
      <c r="B123" s="146"/>
      <c r="C123" s="146"/>
      <c r="D123" s="146"/>
      <c r="E123" s="146"/>
      <c r="F123" s="146"/>
      <c r="G123" s="146"/>
      <c r="H123" s="146"/>
      <c r="I123" s="146"/>
    </row>
    <row r="124" spans="1:9" ht="14.25">
      <c r="A124" s="146"/>
      <c r="B124" s="146"/>
      <c r="C124" s="146"/>
      <c r="D124" s="146"/>
      <c r="E124" s="146"/>
      <c r="F124" s="146"/>
      <c r="G124" s="146"/>
      <c r="H124" s="146"/>
      <c r="I124" s="146"/>
    </row>
    <row r="125" spans="1:9" ht="14.25">
      <c r="A125" s="146"/>
      <c r="B125" s="146"/>
      <c r="C125" s="146"/>
      <c r="D125" s="146"/>
      <c r="E125" s="146"/>
      <c r="F125" s="146"/>
      <c r="G125" s="146"/>
      <c r="H125" s="146"/>
      <c r="I125" s="146"/>
    </row>
    <row r="126" spans="1:9" ht="14.25">
      <c r="A126" s="146"/>
      <c r="B126" s="146"/>
      <c r="C126" s="146"/>
      <c r="D126" s="146"/>
      <c r="E126" s="146"/>
      <c r="F126" s="146"/>
      <c r="G126" s="146"/>
      <c r="H126" s="146"/>
      <c r="I126" s="146"/>
    </row>
    <row r="127" spans="1:9" ht="14.25">
      <c r="A127" s="146"/>
      <c r="B127" s="146"/>
      <c r="C127" s="146"/>
      <c r="D127" s="146"/>
      <c r="E127" s="146"/>
      <c r="F127" s="146"/>
      <c r="G127" s="146"/>
      <c r="H127" s="146"/>
      <c r="I127" s="146"/>
    </row>
    <row r="128" spans="1:9" ht="14.25">
      <c r="A128" s="146"/>
      <c r="B128" s="146"/>
      <c r="C128" s="146"/>
      <c r="D128" s="146"/>
      <c r="E128" s="146"/>
      <c r="F128" s="146"/>
      <c r="G128" s="146"/>
      <c r="H128" s="146"/>
      <c r="I128" s="146"/>
    </row>
    <row r="129" spans="1:9" ht="14.25">
      <c r="A129" s="146"/>
      <c r="B129" s="146"/>
      <c r="C129" s="146"/>
      <c r="D129" s="146"/>
      <c r="E129" s="146"/>
      <c r="F129" s="146"/>
      <c r="G129" s="146"/>
      <c r="H129" s="146"/>
      <c r="I129" s="146"/>
    </row>
    <row r="130" spans="1:9" ht="14.25">
      <c r="A130" s="146"/>
      <c r="B130" s="146"/>
      <c r="C130" s="146"/>
      <c r="D130" s="146"/>
      <c r="E130" s="146"/>
      <c r="F130" s="146"/>
      <c r="G130" s="146"/>
      <c r="H130" s="146"/>
      <c r="I130" s="146"/>
    </row>
    <row r="131" spans="1:9" ht="14.25">
      <c r="A131" s="146"/>
      <c r="B131" s="146"/>
      <c r="C131" s="146"/>
      <c r="D131" s="146"/>
      <c r="E131" s="146"/>
      <c r="F131" s="146"/>
      <c r="G131" s="146"/>
      <c r="H131" s="146"/>
      <c r="I131" s="146"/>
    </row>
    <row r="132" spans="1:9" ht="14.25">
      <c r="A132" s="146"/>
      <c r="B132" s="146"/>
      <c r="C132" s="146"/>
      <c r="D132" s="146"/>
      <c r="E132" s="146"/>
      <c r="F132" s="146"/>
      <c r="G132" s="146"/>
      <c r="H132" s="146"/>
      <c r="I132" s="146"/>
    </row>
    <row r="133" spans="1:9" ht="14.25">
      <c r="A133" s="146"/>
      <c r="B133" s="146"/>
      <c r="C133" s="146"/>
      <c r="D133" s="146"/>
      <c r="E133" s="146"/>
      <c r="F133" s="146"/>
      <c r="G133" s="146"/>
      <c r="H133" s="146"/>
      <c r="I133" s="146"/>
    </row>
    <row r="134" spans="1:9" ht="14.25">
      <c r="A134" s="146"/>
      <c r="B134" s="146"/>
      <c r="C134" s="146"/>
      <c r="D134" s="146"/>
      <c r="E134" s="146"/>
      <c r="F134" s="146"/>
      <c r="G134" s="146"/>
      <c r="H134" s="146"/>
      <c r="I134" s="146"/>
    </row>
    <row r="135" spans="1:9" ht="14.25">
      <c r="A135" s="146"/>
      <c r="B135" s="146"/>
      <c r="C135" s="146"/>
      <c r="D135" s="146"/>
      <c r="E135" s="146"/>
      <c r="F135" s="146"/>
      <c r="G135" s="146"/>
      <c r="H135" s="146"/>
      <c r="I135" s="146"/>
    </row>
    <row r="136" spans="1:9" ht="14.25">
      <c r="A136" s="146"/>
      <c r="B136" s="146"/>
      <c r="C136" s="146"/>
      <c r="D136" s="146"/>
      <c r="E136" s="146"/>
      <c r="F136" s="146"/>
      <c r="G136" s="146"/>
      <c r="H136" s="146"/>
      <c r="I136" s="146"/>
    </row>
    <row r="137" spans="1:9" ht="14.25">
      <c r="A137" s="146"/>
      <c r="B137" s="146"/>
      <c r="C137" s="146"/>
      <c r="D137" s="146"/>
      <c r="E137" s="146"/>
      <c r="F137" s="146"/>
      <c r="G137" s="146"/>
      <c r="H137" s="146"/>
      <c r="I137" s="146"/>
    </row>
    <row r="138" spans="1:9" ht="14.25">
      <c r="A138" s="146"/>
      <c r="B138" s="146"/>
      <c r="C138" s="146"/>
      <c r="D138" s="146"/>
      <c r="E138" s="146"/>
      <c r="F138" s="146"/>
      <c r="G138" s="146"/>
      <c r="H138" s="146"/>
      <c r="I138" s="146"/>
    </row>
    <row r="139" spans="1:9" ht="14.25">
      <c r="A139" s="146"/>
      <c r="B139" s="146"/>
      <c r="C139" s="146"/>
      <c r="D139" s="146"/>
      <c r="E139" s="146"/>
      <c r="F139" s="146"/>
      <c r="G139" s="146"/>
      <c r="H139" s="146"/>
      <c r="I139" s="146"/>
    </row>
    <row r="140" spans="1:9" ht="14.25">
      <c r="A140" s="146"/>
      <c r="B140" s="146"/>
      <c r="C140" s="146"/>
      <c r="D140" s="146"/>
      <c r="E140" s="146"/>
      <c r="F140" s="146"/>
      <c r="G140" s="146"/>
      <c r="H140" s="146"/>
      <c r="I140" s="146"/>
    </row>
    <row r="141" spans="1:9" ht="14.25">
      <c r="A141" s="146"/>
      <c r="B141" s="146"/>
      <c r="C141" s="146"/>
      <c r="D141" s="146"/>
      <c r="E141" s="146"/>
      <c r="F141" s="146"/>
      <c r="G141" s="146"/>
      <c r="H141" s="146"/>
      <c r="I141" s="146"/>
    </row>
    <row r="142" spans="1:9" ht="14.25">
      <c r="A142" s="146"/>
      <c r="B142" s="146"/>
      <c r="C142" s="146"/>
      <c r="D142" s="146"/>
      <c r="E142" s="146"/>
      <c r="F142" s="146"/>
      <c r="G142" s="146"/>
      <c r="H142" s="146"/>
      <c r="I142" s="146"/>
    </row>
    <row r="143" spans="1:9" ht="14.25">
      <c r="A143" s="146"/>
      <c r="B143" s="146"/>
      <c r="C143" s="146"/>
      <c r="D143" s="146"/>
      <c r="E143" s="146"/>
      <c r="F143" s="146"/>
      <c r="G143" s="146"/>
      <c r="H143" s="146"/>
      <c r="I143" s="146"/>
    </row>
    <row r="144" spans="1:9" ht="14.25">
      <c r="A144" s="146"/>
      <c r="B144" s="146"/>
      <c r="C144" s="146"/>
      <c r="D144" s="146"/>
      <c r="E144" s="146"/>
      <c r="F144" s="146"/>
      <c r="G144" s="146"/>
      <c r="H144" s="146"/>
      <c r="I144" s="146"/>
    </row>
    <row r="145" spans="1:9" ht="14.25">
      <c r="A145" s="146"/>
      <c r="B145" s="146"/>
      <c r="C145" s="146"/>
      <c r="D145" s="146"/>
      <c r="E145" s="146"/>
      <c r="F145" s="146"/>
      <c r="G145" s="146"/>
      <c r="H145" s="146"/>
      <c r="I145" s="146"/>
    </row>
    <row r="146" spans="1:9" ht="14.25">
      <c r="A146" s="146"/>
      <c r="B146" s="146"/>
      <c r="C146" s="146"/>
      <c r="D146" s="146"/>
      <c r="E146" s="146"/>
      <c r="F146" s="146"/>
      <c r="G146" s="146"/>
      <c r="H146" s="146"/>
      <c r="I146" s="146"/>
    </row>
    <row r="147" spans="1:9" ht="14.25">
      <c r="A147" s="146"/>
      <c r="B147" s="146"/>
      <c r="C147" s="146"/>
      <c r="D147" s="146"/>
      <c r="E147" s="146"/>
      <c r="F147" s="146"/>
      <c r="G147" s="146"/>
      <c r="H147" s="146"/>
      <c r="I147" s="146"/>
    </row>
    <row r="148" spans="1:9" ht="14.25">
      <c r="A148" s="146"/>
      <c r="B148" s="146"/>
      <c r="C148" s="146"/>
      <c r="D148" s="146"/>
      <c r="E148" s="146"/>
      <c r="F148" s="146"/>
      <c r="G148" s="146"/>
      <c r="H148" s="146"/>
      <c r="I148" s="146"/>
    </row>
    <row r="149" spans="1:9" ht="14.25">
      <c r="A149" s="146"/>
      <c r="B149" s="146"/>
      <c r="C149" s="146"/>
      <c r="D149" s="146"/>
      <c r="E149" s="146"/>
      <c r="F149" s="146"/>
      <c r="G149" s="146"/>
      <c r="H149" s="146"/>
      <c r="I149" s="146"/>
    </row>
    <row r="150" spans="1:9" ht="14.25">
      <c r="A150" s="146"/>
      <c r="B150" s="146"/>
      <c r="C150" s="146"/>
      <c r="D150" s="146"/>
      <c r="E150" s="146"/>
      <c r="F150" s="146"/>
      <c r="G150" s="146"/>
      <c r="H150" s="146"/>
      <c r="I150" s="146"/>
    </row>
    <row r="151" spans="1:9" ht="14.25">
      <c r="A151" s="146"/>
      <c r="B151" s="146"/>
      <c r="C151" s="146"/>
      <c r="D151" s="146"/>
      <c r="E151" s="146"/>
      <c r="F151" s="146"/>
      <c r="G151" s="146"/>
      <c r="H151" s="146"/>
      <c r="I151" s="146"/>
    </row>
    <row r="152" spans="1:9" ht="14.25">
      <c r="A152" s="146"/>
      <c r="B152" s="146"/>
      <c r="C152" s="146"/>
      <c r="D152" s="146"/>
      <c r="E152" s="146"/>
      <c r="F152" s="146"/>
      <c r="G152" s="146"/>
      <c r="H152" s="146"/>
      <c r="I152" s="146"/>
    </row>
    <row r="153" spans="1:9" ht="14.25">
      <c r="A153" s="146"/>
      <c r="B153" s="146"/>
      <c r="C153" s="146"/>
      <c r="D153" s="146"/>
      <c r="E153" s="146"/>
      <c r="F153" s="146"/>
      <c r="G153" s="146"/>
      <c r="H153" s="146"/>
      <c r="I153" s="146"/>
    </row>
    <row r="154" spans="1:9" ht="14.25">
      <c r="A154" s="146"/>
      <c r="B154" s="146"/>
      <c r="C154" s="146"/>
      <c r="D154" s="146"/>
      <c r="E154" s="146"/>
      <c r="F154" s="146"/>
      <c r="G154" s="146"/>
      <c r="H154" s="146"/>
      <c r="I154" s="146"/>
    </row>
    <row r="155" spans="1:9" ht="14.25">
      <c r="A155" s="146"/>
      <c r="B155" s="146"/>
      <c r="C155" s="146"/>
      <c r="D155" s="146"/>
      <c r="E155" s="146"/>
      <c r="F155" s="146"/>
      <c r="G155" s="146"/>
      <c r="H155" s="146"/>
      <c r="I155" s="146"/>
    </row>
    <row r="156" spans="1:9" ht="14.25">
      <c r="A156" s="146"/>
      <c r="B156" s="146"/>
      <c r="C156" s="146"/>
      <c r="D156" s="146"/>
      <c r="E156" s="146"/>
      <c r="F156" s="146"/>
      <c r="G156" s="146"/>
      <c r="H156" s="146"/>
      <c r="I156" s="146"/>
    </row>
    <row r="157" spans="1:9" ht="14.25">
      <c r="A157" s="146"/>
      <c r="B157" s="146"/>
      <c r="C157" s="146"/>
      <c r="D157" s="146"/>
      <c r="E157" s="146"/>
      <c r="F157" s="146"/>
      <c r="G157" s="146"/>
      <c r="H157" s="146"/>
      <c r="I157" s="146"/>
    </row>
  </sheetData>
  <mergeCells count="20">
    <mergeCell ref="D12:F12"/>
    <mergeCell ref="C23:H23"/>
    <mergeCell ref="E26:H26"/>
    <mergeCell ref="E29:H29"/>
    <mergeCell ref="C30:H30"/>
    <mergeCell ref="E47:G47"/>
    <mergeCell ref="E48:G48"/>
    <mergeCell ref="A51:H51"/>
    <mergeCell ref="B28:B29"/>
    <mergeCell ref="C28:C29"/>
    <mergeCell ref="D28:D29"/>
    <mergeCell ref="A30:A33"/>
    <mergeCell ref="A34:A37"/>
    <mergeCell ref="B42:D43"/>
    <mergeCell ref="A23:A29"/>
    <mergeCell ref="C34:H34"/>
    <mergeCell ref="C39:D39"/>
    <mergeCell ref="E44:G44"/>
    <mergeCell ref="E45:G45"/>
    <mergeCell ref="E46:G46"/>
  </mergeCells>
  <phoneticPr fontId="1"/>
  <pageMargins left="0.43307086614173229" right="0.23622047244094491" top="0.55118110236220474" bottom="0.35433070866141736" header="0.31496062992125984" footer="0.31496062992125984"/>
  <pageSetup paperSize="9" scale="79" orientation="portrait" horizontalDpi="6553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I154"/>
  <sheetViews>
    <sheetView workbookViewId="0">
      <selection activeCell="C10" sqref="C10"/>
    </sheetView>
  </sheetViews>
  <sheetFormatPr defaultRowHeight="13.5"/>
  <cols>
    <col min="2" max="2" width="21.75" customWidth="1"/>
    <col min="3" max="3" width="16.75" customWidth="1"/>
    <col min="4" max="4" width="18.125" customWidth="1"/>
    <col min="7" max="7" width="12" customWidth="1"/>
  </cols>
  <sheetData>
    <row r="1" spans="1:9" ht="21">
      <c r="A1" s="145" t="s">
        <v>119</v>
      </c>
      <c r="B1" s="146"/>
      <c r="C1" s="146"/>
      <c r="D1" s="146"/>
      <c r="E1" s="146"/>
      <c r="F1" s="146"/>
      <c r="G1" s="146"/>
      <c r="H1" s="146"/>
      <c r="I1" s="146"/>
    </row>
    <row r="2" spans="1:9" ht="15" customHeight="1">
      <c r="A2" s="146" t="s">
        <v>145</v>
      </c>
      <c r="B2" s="146"/>
      <c r="C2" s="146"/>
      <c r="D2" s="146"/>
      <c r="E2" s="146"/>
      <c r="F2" s="146"/>
      <c r="G2" s="146"/>
      <c r="H2" s="187" t="s">
        <v>120</v>
      </c>
      <c r="I2" s="146"/>
    </row>
    <row r="3" spans="1:9" ht="15" customHeight="1">
      <c r="A3" s="146"/>
      <c r="B3" s="146"/>
      <c r="C3" s="146"/>
      <c r="D3" s="146"/>
      <c r="E3" s="146"/>
      <c r="F3" s="146"/>
      <c r="G3" s="146"/>
      <c r="H3" s="146"/>
      <c r="I3" s="146"/>
    </row>
    <row r="4" spans="1:9" ht="15" customHeight="1">
      <c r="A4" s="147" t="s">
        <v>122</v>
      </c>
      <c r="B4" s="146"/>
      <c r="C4" s="146"/>
      <c r="D4" s="146"/>
      <c r="E4" s="146"/>
      <c r="F4" s="146"/>
      <c r="G4" s="146"/>
      <c r="H4" s="146"/>
      <c r="I4" s="146"/>
    </row>
    <row r="5" spans="1:9" ht="15" customHeight="1">
      <c r="A5" s="146"/>
      <c r="B5" s="146"/>
      <c r="C5" s="146"/>
      <c r="D5" s="146"/>
      <c r="E5" s="146"/>
      <c r="F5" s="146"/>
      <c r="G5" s="146"/>
      <c r="H5" s="146"/>
      <c r="I5" s="146"/>
    </row>
    <row r="6" spans="1:9" ht="15" customHeight="1">
      <c r="A6" s="146" t="s">
        <v>26</v>
      </c>
      <c r="B6" s="146"/>
      <c r="C6" s="160" t="s">
        <v>205</v>
      </c>
      <c r="D6" s="162" t="s">
        <v>174</v>
      </c>
      <c r="E6" s="162"/>
      <c r="F6" s="146"/>
      <c r="G6" s="146"/>
      <c r="H6" s="146"/>
      <c r="I6" s="146"/>
    </row>
    <row r="7" spans="1:9" ht="15" customHeight="1">
      <c r="A7" s="146"/>
      <c r="B7" s="146"/>
      <c r="C7" s="161"/>
      <c r="D7" s="146"/>
      <c r="E7" s="146"/>
      <c r="F7" s="146"/>
      <c r="G7" s="146"/>
      <c r="H7" s="146"/>
      <c r="I7" s="146"/>
    </row>
    <row r="8" spans="1:9" ht="15" customHeight="1">
      <c r="A8" s="146" t="s">
        <v>22</v>
      </c>
      <c r="B8" s="146"/>
      <c r="C8" s="162" t="s">
        <v>24</v>
      </c>
      <c r="D8" s="162"/>
      <c r="E8" s="162"/>
      <c r="F8" s="162"/>
      <c r="G8" s="146"/>
      <c r="H8" s="146"/>
      <c r="I8" s="146"/>
    </row>
    <row r="9" spans="1:9" ht="15" customHeight="1">
      <c r="A9" s="146"/>
      <c r="B9" s="146"/>
      <c r="C9" s="146"/>
      <c r="D9" s="146"/>
      <c r="E9" s="146"/>
      <c r="F9" s="146"/>
      <c r="G9" s="146"/>
      <c r="H9" s="146"/>
      <c r="I9" s="146"/>
    </row>
    <row r="10" spans="1:9" ht="15" customHeight="1">
      <c r="A10" s="146" t="s">
        <v>52</v>
      </c>
      <c r="B10" s="146"/>
      <c r="C10" s="162" t="s">
        <v>175</v>
      </c>
      <c r="D10" s="162"/>
      <c r="E10" s="162"/>
      <c r="F10" s="162"/>
      <c r="G10" s="162"/>
      <c r="H10" s="146"/>
      <c r="I10" s="146"/>
    </row>
    <row r="11" spans="1:9" ht="15" customHeight="1">
      <c r="A11" s="146"/>
      <c r="B11" s="146"/>
      <c r="C11" s="146"/>
      <c r="D11" s="146"/>
      <c r="E11" s="146"/>
      <c r="F11" s="146"/>
      <c r="G11" s="146"/>
      <c r="H11" s="146"/>
      <c r="I11" s="146"/>
    </row>
    <row r="12" spans="1:9" ht="15" customHeight="1">
      <c r="A12" s="146" t="s">
        <v>25</v>
      </c>
      <c r="B12" s="146"/>
      <c r="C12" s="163" t="s">
        <v>28</v>
      </c>
      <c r="D12" s="585" t="s">
        <v>177</v>
      </c>
      <c r="E12" s="585"/>
      <c r="F12" s="585"/>
      <c r="G12" s="146"/>
      <c r="H12" s="146"/>
      <c r="I12" s="146"/>
    </row>
    <row r="13" spans="1:9" ht="15" customHeight="1">
      <c r="A13" s="146"/>
      <c r="B13" s="146"/>
      <c r="C13" s="161"/>
      <c r="D13" s="161"/>
      <c r="E13" s="179"/>
      <c r="F13" s="146"/>
      <c r="G13" s="146"/>
      <c r="H13" s="146"/>
      <c r="I13" s="146"/>
    </row>
    <row r="14" spans="1:9" ht="15" customHeight="1">
      <c r="A14" s="146" t="s">
        <v>127</v>
      </c>
      <c r="B14" s="146"/>
      <c r="C14" s="164" t="s">
        <v>161</v>
      </c>
      <c r="D14" s="162" t="s">
        <v>178</v>
      </c>
      <c r="E14" s="146"/>
      <c r="F14" s="146"/>
      <c r="G14" s="146"/>
      <c r="H14" s="146"/>
      <c r="I14" s="146"/>
    </row>
    <row r="15" spans="1:9" ht="15" customHeight="1">
      <c r="A15" s="146"/>
      <c r="B15" s="146"/>
      <c r="C15" s="161"/>
      <c r="D15" s="146"/>
      <c r="E15" s="146"/>
      <c r="F15" s="146"/>
      <c r="G15" s="146"/>
      <c r="H15" s="146"/>
      <c r="I15" s="146"/>
    </row>
    <row r="16" spans="1:9" ht="15" customHeight="1">
      <c r="A16" s="146" t="s">
        <v>68</v>
      </c>
      <c r="B16" s="146"/>
      <c r="C16" s="164"/>
      <c r="D16" s="146"/>
      <c r="E16" s="146"/>
      <c r="F16" s="146"/>
      <c r="G16" s="146"/>
      <c r="H16" s="146"/>
      <c r="I16" s="146"/>
    </row>
    <row r="17" spans="1:9" ht="15" customHeight="1">
      <c r="A17" s="146"/>
      <c r="B17" s="146"/>
      <c r="C17" s="164"/>
      <c r="D17" s="146"/>
      <c r="E17" s="146"/>
      <c r="F17" s="146"/>
      <c r="G17" s="146"/>
      <c r="H17" s="146"/>
      <c r="I17" s="146"/>
    </row>
    <row r="18" spans="1:9" ht="15" customHeight="1">
      <c r="A18" s="146"/>
      <c r="B18" s="146"/>
      <c r="C18" s="161"/>
      <c r="D18" s="146"/>
      <c r="E18" s="146"/>
      <c r="F18" s="146"/>
      <c r="G18" s="146"/>
      <c r="H18" s="146"/>
      <c r="I18" s="146"/>
    </row>
    <row r="19" spans="1:9" ht="15" customHeight="1">
      <c r="A19" s="146" t="s">
        <v>71</v>
      </c>
      <c r="B19" s="146"/>
      <c r="C19" s="164"/>
      <c r="D19" s="146"/>
      <c r="E19" s="146"/>
      <c r="F19" s="146"/>
      <c r="G19" s="146"/>
      <c r="H19" s="146"/>
      <c r="I19" s="146"/>
    </row>
    <row r="20" spans="1:9" ht="15" customHeight="1">
      <c r="A20" s="146"/>
      <c r="B20" s="146"/>
      <c r="C20" s="165"/>
      <c r="D20" s="146"/>
      <c r="E20" s="146"/>
      <c r="F20" s="146"/>
      <c r="G20" s="146"/>
      <c r="H20" s="146"/>
      <c r="I20" s="146"/>
    </row>
    <row r="21" spans="1:9" ht="15" customHeight="1">
      <c r="A21" s="146"/>
      <c r="B21" s="146"/>
      <c r="C21" s="161"/>
      <c r="D21" s="146"/>
      <c r="E21" s="146"/>
      <c r="F21" s="146"/>
      <c r="G21" s="146"/>
      <c r="H21" s="146"/>
      <c r="I21" s="146"/>
    </row>
    <row r="22" spans="1:9" ht="15" customHeight="1">
      <c r="A22" s="146" t="s">
        <v>51</v>
      </c>
      <c r="B22" s="146"/>
      <c r="C22" s="161"/>
      <c r="D22" s="146"/>
      <c r="E22" s="146"/>
      <c r="F22" s="146"/>
      <c r="G22" s="146"/>
      <c r="H22" s="146"/>
      <c r="I22" s="146"/>
    </row>
    <row r="23" spans="1:9" ht="15" customHeight="1">
      <c r="A23" s="564" t="s">
        <v>83</v>
      </c>
      <c r="B23" s="149" t="s">
        <v>114</v>
      </c>
      <c r="C23" s="573" t="s">
        <v>47</v>
      </c>
      <c r="D23" s="574"/>
      <c r="E23" s="574"/>
      <c r="F23" s="574"/>
      <c r="G23" s="574"/>
      <c r="H23" s="575"/>
      <c r="I23" s="146"/>
    </row>
    <row r="24" spans="1:9" ht="15" customHeight="1">
      <c r="A24" s="556"/>
      <c r="B24" s="150" t="s">
        <v>16</v>
      </c>
      <c r="C24" s="166" t="s">
        <v>12</v>
      </c>
      <c r="D24" s="166" t="s">
        <v>37</v>
      </c>
      <c r="E24" s="174" t="s">
        <v>39</v>
      </c>
      <c r="F24" s="174"/>
      <c r="G24" s="174"/>
      <c r="H24" s="188"/>
      <c r="I24" s="146"/>
    </row>
    <row r="25" spans="1:9" ht="15" customHeight="1">
      <c r="A25" s="556"/>
      <c r="B25" s="150" t="s">
        <v>2</v>
      </c>
      <c r="C25" s="166" t="s">
        <v>33</v>
      </c>
      <c r="D25" s="174"/>
      <c r="E25" s="174" t="s">
        <v>42</v>
      </c>
      <c r="F25" s="174"/>
      <c r="G25" s="174"/>
      <c r="H25" s="188"/>
      <c r="I25" s="146"/>
    </row>
    <row r="26" spans="1:9" ht="15" customHeight="1">
      <c r="A26" s="565"/>
      <c r="B26" s="152" t="s">
        <v>31</v>
      </c>
      <c r="C26" s="168" t="s">
        <v>157</v>
      </c>
      <c r="D26" s="192" t="s">
        <v>179</v>
      </c>
      <c r="E26" s="194" t="s">
        <v>183</v>
      </c>
      <c r="F26" s="194"/>
      <c r="G26" s="194"/>
      <c r="H26" s="195"/>
      <c r="I26" s="146"/>
    </row>
    <row r="27" spans="1:9" ht="15" customHeight="1">
      <c r="A27" s="555" t="s">
        <v>53</v>
      </c>
      <c r="B27" s="153" t="s">
        <v>114</v>
      </c>
      <c r="C27" s="582" t="s">
        <v>47</v>
      </c>
      <c r="D27" s="583"/>
      <c r="E27" s="583"/>
      <c r="F27" s="583"/>
      <c r="G27" s="583"/>
      <c r="H27" s="584"/>
      <c r="I27" s="146"/>
    </row>
    <row r="28" spans="1:9" ht="15" customHeight="1">
      <c r="A28" s="556"/>
      <c r="B28" s="150" t="s">
        <v>16</v>
      </c>
      <c r="C28" s="166" t="s">
        <v>12</v>
      </c>
      <c r="D28" s="166" t="s">
        <v>37</v>
      </c>
      <c r="E28" s="174" t="s">
        <v>39</v>
      </c>
      <c r="F28" s="174"/>
      <c r="G28" s="174"/>
      <c r="H28" s="188"/>
      <c r="I28" s="146"/>
    </row>
    <row r="29" spans="1:9" ht="15" customHeight="1">
      <c r="A29" s="556"/>
      <c r="B29" s="150" t="s">
        <v>2</v>
      </c>
      <c r="C29" s="166" t="s">
        <v>33</v>
      </c>
      <c r="D29" s="174"/>
      <c r="E29" s="174" t="s">
        <v>42</v>
      </c>
      <c r="F29" s="174"/>
      <c r="G29" s="174"/>
      <c r="H29" s="188"/>
      <c r="I29" s="146"/>
    </row>
    <row r="30" spans="1:9" ht="15" customHeight="1">
      <c r="A30" s="557"/>
      <c r="B30" s="154" t="s">
        <v>31</v>
      </c>
      <c r="C30" s="169" t="s">
        <v>157</v>
      </c>
      <c r="D30" s="193" t="s">
        <v>179</v>
      </c>
      <c r="E30" s="181" t="s">
        <v>176</v>
      </c>
      <c r="F30" s="181"/>
      <c r="G30" s="181"/>
      <c r="H30" s="190"/>
      <c r="I30" s="146"/>
    </row>
    <row r="31" spans="1:9" ht="15" customHeight="1">
      <c r="A31" s="558" t="s">
        <v>41</v>
      </c>
      <c r="B31" s="155" t="s">
        <v>114</v>
      </c>
      <c r="C31" s="566" t="s">
        <v>47</v>
      </c>
      <c r="D31" s="567"/>
      <c r="E31" s="567"/>
      <c r="F31" s="567"/>
      <c r="G31" s="567"/>
      <c r="H31" s="568"/>
      <c r="I31" s="146"/>
    </row>
    <row r="32" spans="1:9" ht="15" customHeight="1">
      <c r="A32" s="556"/>
      <c r="B32" s="150" t="s">
        <v>16</v>
      </c>
      <c r="C32" s="166" t="s">
        <v>12</v>
      </c>
      <c r="D32" s="166" t="s">
        <v>37</v>
      </c>
      <c r="E32" s="174" t="s">
        <v>39</v>
      </c>
      <c r="F32" s="174"/>
      <c r="G32" s="174"/>
      <c r="H32" s="188"/>
      <c r="I32" s="146"/>
    </row>
    <row r="33" spans="1:9" ht="15" customHeight="1">
      <c r="A33" s="556"/>
      <c r="B33" s="150" t="s">
        <v>2</v>
      </c>
      <c r="C33" s="166" t="s">
        <v>33</v>
      </c>
      <c r="D33" s="174"/>
      <c r="E33" s="174" t="s">
        <v>42</v>
      </c>
      <c r="F33" s="174"/>
      <c r="G33" s="174"/>
      <c r="H33" s="188"/>
      <c r="I33" s="146"/>
    </row>
    <row r="34" spans="1:9" ht="15" customHeight="1">
      <c r="A34" s="559"/>
      <c r="B34" s="156" t="s">
        <v>31</v>
      </c>
      <c r="C34" s="170" t="s">
        <v>157</v>
      </c>
      <c r="D34" s="193" t="s">
        <v>33</v>
      </c>
      <c r="E34" s="182" t="s">
        <v>42</v>
      </c>
      <c r="F34" s="182"/>
      <c r="G34" s="182"/>
      <c r="H34" s="191"/>
      <c r="I34" s="146"/>
    </row>
    <row r="35" spans="1:9" ht="15" customHeight="1">
      <c r="A35" s="146"/>
      <c r="B35" s="146"/>
      <c r="C35" s="161"/>
      <c r="D35" s="146"/>
      <c r="E35" s="146"/>
      <c r="F35" s="146"/>
      <c r="G35" s="146"/>
      <c r="H35" s="146"/>
      <c r="I35" s="146"/>
    </row>
    <row r="36" spans="1:9" ht="15" customHeight="1">
      <c r="A36" s="146" t="s">
        <v>29</v>
      </c>
      <c r="B36" s="146"/>
      <c r="C36" s="567"/>
      <c r="D36" s="567"/>
      <c r="E36" s="146" t="s">
        <v>123</v>
      </c>
      <c r="F36" s="146"/>
      <c r="G36" s="146"/>
      <c r="H36" s="146"/>
      <c r="I36" s="146"/>
    </row>
    <row r="37" spans="1:9" ht="15" customHeight="1">
      <c r="A37" s="146"/>
      <c r="B37" s="146"/>
      <c r="C37" s="161"/>
      <c r="D37" s="161"/>
      <c r="E37" s="146"/>
      <c r="F37" s="146"/>
      <c r="G37" s="146"/>
      <c r="H37" s="146"/>
      <c r="I37" s="146"/>
    </row>
    <row r="38" spans="1:9" ht="15" customHeight="1">
      <c r="A38" s="146"/>
      <c r="B38" s="157"/>
      <c r="C38" s="171"/>
      <c r="D38" s="171"/>
      <c r="E38" s="171"/>
      <c r="F38" s="171"/>
      <c r="G38" s="184"/>
      <c r="H38" s="146"/>
      <c r="I38" s="146"/>
    </row>
    <row r="39" spans="1:9" ht="15" customHeight="1">
      <c r="A39" s="146"/>
      <c r="B39" s="560" t="s">
        <v>118</v>
      </c>
      <c r="C39" s="561"/>
      <c r="D39" s="561"/>
      <c r="E39" s="161"/>
      <c r="F39" s="161"/>
      <c r="G39" s="185"/>
      <c r="H39" s="146"/>
      <c r="I39" s="146"/>
    </row>
    <row r="40" spans="1:9" ht="15" customHeight="1">
      <c r="A40" s="146"/>
      <c r="B40" s="562"/>
      <c r="C40" s="563"/>
      <c r="D40" s="563"/>
      <c r="E40" s="161"/>
      <c r="F40" s="161"/>
      <c r="G40" s="185"/>
      <c r="H40" s="146"/>
      <c r="I40" s="146"/>
    </row>
    <row r="41" spans="1:9" ht="15" customHeight="1">
      <c r="A41" s="146"/>
      <c r="B41" s="158"/>
      <c r="C41" s="150" t="s">
        <v>5</v>
      </c>
      <c r="D41" s="150" t="s">
        <v>1</v>
      </c>
      <c r="E41" s="569" t="s">
        <v>13</v>
      </c>
      <c r="F41" s="570"/>
      <c r="G41" s="571"/>
      <c r="H41" s="146"/>
      <c r="I41" s="146"/>
    </row>
    <row r="42" spans="1:9" ht="15" customHeight="1">
      <c r="A42" s="146"/>
      <c r="B42" s="158" t="s">
        <v>70</v>
      </c>
      <c r="C42" s="172" t="s">
        <v>9</v>
      </c>
      <c r="D42" s="172" t="s">
        <v>9</v>
      </c>
      <c r="E42" s="546" t="s">
        <v>14</v>
      </c>
      <c r="F42" s="546"/>
      <c r="G42" s="547"/>
      <c r="H42" s="146"/>
      <c r="I42" s="146"/>
    </row>
    <row r="43" spans="1:9" ht="15" customHeight="1">
      <c r="A43" s="146"/>
      <c r="B43" s="158" t="s">
        <v>75</v>
      </c>
      <c r="C43" s="172" t="s">
        <v>9</v>
      </c>
      <c r="D43" s="172" t="s">
        <v>9</v>
      </c>
      <c r="E43" s="546" t="s">
        <v>11</v>
      </c>
      <c r="F43" s="546"/>
      <c r="G43" s="547"/>
      <c r="H43" s="146"/>
      <c r="I43" s="146"/>
    </row>
    <row r="44" spans="1:9" ht="15" customHeight="1">
      <c r="A44" s="146"/>
      <c r="B44" s="158" t="s">
        <v>77</v>
      </c>
      <c r="C44" s="172" t="s">
        <v>9</v>
      </c>
      <c r="D44" s="172" t="s">
        <v>9</v>
      </c>
      <c r="E44" s="546" t="s">
        <v>20</v>
      </c>
      <c r="F44" s="546"/>
      <c r="G44" s="547"/>
      <c r="H44" s="146"/>
      <c r="I44" s="146"/>
    </row>
    <row r="45" spans="1:9" ht="15" customHeight="1">
      <c r="A45" s="146"/>
      <c r="B45" s="158" t="s">
        <v>8</v>
      </c>
      <c r="C45" s="172" t="s">
        <v>18</v>
      </c>
      <c r="D45" s="172" t="s">
        <v>18</v>
      </c>
      <c r="E45" s="546" t="s">
        <v>117</v>
      </c>
      <c r="F45" s="546"/>
      <c r="G45" s="547"/>
      <c r="H45" s="146"/>
      <c r="I45" s="146"/>
    </row>
    <row r="46" spans="1:9" ht="15" customHeight="1">
      <c r="A46" s="146"/>
      <c r="B46" s="159"/>
      <c r="C46" s="173"/>
      <c r="D46" s="173"/>
      <c r="E46" s="173"/>
      <c r="F46" s="173"/>
      <c r="G46" s="186"/>
      <c r="H46" s="146"/>
      <c r="I46" s="146"/>
    </row>
    <row r="47" spans="1:9" ht="15" customHeight="1">
      <c r="A47" s="146"/>
      <c r="B47" s="146"/>
      <c r="C47" s="146"/>
      <c r="D47" s="146"/>
      <c r="E47" s="146"/>
      <c r="F47" s="146"/>
      <c r="G47" s="146"/>
      <c r="H47" s="146"/>
      <c r="I47" s="146"/>
    </row>
    <row r="48" spans="1:9" ht="15" customHeight="1">
      <c r="A48" s="548" t="s">
        <v>80</v>
      </c>
      <c r="B48" s="548"/>
      <c r="C48" s="548"/>
      <c r="D48" s="548"/>
      <c r="E48" s="548"/>
      <c r="F48" s="548"/>
      <c r="G48" s="548"/>
      <c r="H48" s="548"/>
      <c r="I48" s="146"/>
    </row>
    <row r="49" spans="1:9" ht="15" customHeight="1">
      <c r="A49" s="146"/>
      <c r="B49" s="146"/>
      <c r="C49" s="146"/>
      <c r="D49" s="146"/>
      <c r="E49" s="146"/>
      <c r="F49" s="146"/>
      <c r="G49" s="146"/>
      <c r="H49" s="146"/>
      <c r="I49" s="146"/>
    </row>
    <row r="50" spans="1:9" ht="15" customHeight="1">
      <c r="A50" s="148" t="s">
        <v>57</v>
      </c>
      <c r="B50" s="148"/>
      <c r="C50" s="148"/>
      <c r="D50" s="148"/>
      <c r="E50" s="148"/>
      <c r="F50" s="148"/>
      <c r="G50" s="146"/>
      <c r="H50" s="146"/>
      <c r="I50" s="146"/>
    </row>
    <row r="51" spans="1:9" ht="15" customHeight="1">
      <c r="A51" s="148"/>
      <c r="B51" s="148" t="s">
        <v>19</v>
      </c>
      <c r="C51" s="148"/>
      <c r="D51" s="148"/>
      <c r="E51" s="148"/>
      <c r="F51" s="148"/>
      <c r="G51" s="146"/>
      <c r="H51" s="146"/>
      <c r="I51" s="146"/>
    </row>
    <row r="52" spans="1:9" ht="15" customHeight="1">
      <c r="A52" s="148"/>
      <c r="B52" s="148" t="s">
        <v>79</v>
      </c>
      <c r="C52" s="148"/>
      <c r="D52" s="148"/>
      <c r="E52" s="148"/>
      <c r="F52" s="148"/>
      <c r="G52" s="146"/>
      <c r="H52" s="146"/>
      <c r="I52" s="146"/>
    </row>
    <row r="53" spans="1:9" ht="15" customHeight="1">
      <c r="A53" s="148"/>
      <c r="B53" s="148"/>
      <c r="C53" s="148"/>
      <c r="D53" s="148"/>
      <c r="E53" s="148"/>
      <c r="F53" s="148"/>
      <c r="G53" s="146"/>
      <c r="H53" s="146"/>
      <c r="I53" s="146"/>
    </row>
    <row r="54" spans="1:9" ht="15" customHeight="1">
      <c r="A54" s="148" t="s">
        <v>59</v>
      </c>
      <c r="B54" s="148"/>
      <c r="C54" s="148"/>
      <c r="D54" s="148"/>
      <c r="E54" s="148"/>
      <c r="F54" s="148"/>
      <c r="G54" s="146"/>
      <c r="H54" s="146"/>
      <c r="I54" s="146"/>
    </row>
    <row r="55" spans="1:9" ht="15" customHeight="1">
      <c r="A55" s="148"/>
      <c r="B55" s="148" t="s">
        <v>124</v>
      </c>
      <c r="C55" s="148"/>
      <c r="D55" s="148"/>
      <c r="E55" s="148"/>
      <c r="F55" s="148"/>
      <c r="G55" s="146"/>
      <c r="H55" s="146"/>
      <c r="I55" s="146"/>
    </row>
    <row r="56" spans="1:9" ht="15" customHeight="1">
      <c r="A56" s="148"/>
      <c r="B56" s="148" t="s">
        <v>62</v>
      </c>
      <c r="C56" s="148"/>
      <c r="D56" s="148"/>
      <c r="E56" s="148"/>
      <c r="F56" s="148"/>
      <c r="G56" s="146"/>
      <c r="H56" s="146"/>
      <c r="I56" s="146"/>
    </row>
    <row r="57" spans="1:9" ht="15" customHeight="1">
      <c r="A57" s="148"/>
      <c r="B57" s="148" t="s">
        <v>72</v>
      </c>
      <c r="C57" s="148"/>
      <c r="D57" s="148"/>
      <c r="E57" s="148"/>
      <c r="F57" s="148"/>
      <c r="G57" s="146"/>
      <c r="H57" s="146"/>
      <c r="I57" s="146"/>
    </row>
    <row r="58" spans="1:9" ht="15" customHeight="1">
      <c r="A58" s="148"/>
      <c r="B58" s="148"/>
      <c r="C58" s="148"/>
      <c r="D58" s="148"/>
      <c r="E58" s="148"/>
      <c r="F58" s="148"/>
      <c r="G58" s="146"/>
      <c r="H58" s="146"/>
      <c r="I58" s="146"/>
    </row>
    <row r="59" spans="1:9" ht="15" customHeight="1">
      <c r="A59" s="148" t="s">
        <v>63</v>
      </c>
      <c r="B59" s="148"/>
      <c r="C59" s="148"/>
      <c r="D59" s="148"/>
      <c r="E59" s="148"/>
      <c r="F59" s="148"/>
      <c r="G59" s="146"/>
      <c r="H59" s="146"/>
      <c r="I59" s="146"/>
    </row>
    <row r="60" spans="1:9" ht="15" customHeight="1">
      <c r="A60" s="148"/>
      <c r="B60" s="148" t="s">
        <v>126</v>
      </c>
      <c r="C60" s="148"/>
      <c r="D60" s="148"/>
      <c r="E60" s="148"/>
      <c r="F60" s="148"/>
      <c r="G60" s="146"/>
      <c r="H60" s="146"/>
      <c r="I60" s="146"/>
    </row>
    <row r="61" spans="1:9" ht="15" customHeight="1">
      <c r="A61" s="148"/>
      <c r="B61" s="148" t="s">
        <v>66</v>
      </c>
      <c r="C61" s="148"/>
      <c r="D61" s="148"/>
      <c r="E61" s="148"/>
      <c r="F61" s="148"/>
      <c r="G61" s="146"/>
      <c r="H61" s="146"/>
      <c r="I61" s="146"/>
    </row>
    <row r="62" spans="1:9" ht="15" customHeight="1">
      <c r="A62" s="148"/>
      <c r="B62" s="148" t="s">
        <v>146</v>
      </c>
      <c r="C62" s="148"/>
      <c r="D62" s="148"/>
      <c r="E62" s="148"/>
      <c r="F62" s="148"/>
      <c r="G62" s="146"/>
      <c r="H62" s="146"/>
      <c r="I62" s="146"/>
    </row>
    <row r="63" spans="1:9" ht="15" customHeight="1">
      <c r="A63" s="148"/>
      <c r="B63" s="148"/>
      <c r="C63" s="148"/>
      <c r="D63" s="148"/>
      <c r="E63" s="148"/>
      <c r="F63" s="148"/>
      <c r="G63" s="146"/>
      <c r="H63" s="146"/>
      <c r="I63" s="146"/>
    </row>
    <row r="64" spans="1:9" ht="15" customHeight="1">
      <c r="A64" s="148" t="s">
        <v>23</v>
      </c>
      <c r="B64" s="148"/>
      <c r="C64" s="148"/>
      <c r="D64" s="148"/>
      <c r="E64" s="148"/>
      <c r="F64" s="148"/>
      <c r="G64" s="146"/>
      <c r="H64" s="146"/>
      <c r="I64" s="146"/>
    </row>
    <row r="65" spans="1:9" ht="15" customHeight="1">
      <c r="A65" s="148"/>
      <c r="B65" s="148" t="s">
        <v>125</v>
      </c>
      <c r="C65" s="148"/>
      <c r="D65" s="148"/>
      <c r="E65" s="148"/>
      <c r="F65" s="148"/>
      <c r="G65" s="146"/>
      <c r="H65" s="146"/>
      <c r="I65" s="146"/>
    </row>
    <row r="66" spans="1:9" ht="15" customHeight="1">
      <c r="A66" s="148"/>
      <c r="B66" s="148" t="s">
        <v>62</v>
      </c>
      <c r="C66" s="148"/>
      <c r="D66" s="148"/>
      <c r="E66" s="148"/>
      <c r="F66" s="148"/>
      <c r="G66" s="146"/>
      <c r="H66" s="146"/>
      <c r="I66" s="146"/>
    </row>
    <row r="67" spans="1:9" ht="15" customHeight="1">
      <c r="A67" s="148"/>
      <c r="B67" s="148" t="s">
        <v>143</v>
      </c>
      <c r="C67" s="148"/>
      <c r="D67" s="148"/>
      <c r="E67" s="148"/>
      <c r="F67" s="148"/>
      <c r="G67" s="146"/>
      <c r="H67" s="146"/>
      <c r="I67" s="146"/>
    </row>
    <row r="68" spans="1:9" ht="14.25">
      <c r="A68" s="146"/>
      <c r="B68" s="146"/>
      <c r="C68" s="146"/>
      <c r="D68" s="146"/>
      <c r="E68" s="146"/>
      <c r="F68" s="146"/>
      <c r="G68" s="146"/>
      <c r="H68" s="146"/>
      <c r="I68" s="146"/>
    </row>
    <row r="69" spans="1:9" ht="14.25">
      <c r="A69" s="148" t="s">
        <v>188</v>
      </c>
      <c r="B69" s="146"/>
      <c r="C69" s="146"/>
      <c r="D69" s="146"/>
      <c r="E69" s="146"/>
      <c r="F69" s="146"/>
      <c r="G69" s="146"/>
      <c r="H69" s="146"/>
      <c r="I69" s="146"/>
    </row>
    <row r="70" spans="1:9" ht="14.25">
      <c r="A70" s="146"/>
      <c r="B70" s="146"/>
      <c r="C70" s="146"/>
      <c r="D70" s="146"/>
      <c r="E70" s="146"/>
      <c r="F70" s="146"/>
      <c r="G70" s="146"/>
      <c r="H70" s="146"/>
      <c r="I70" s="146"/>
    </row>
    <row r="71" spans="1:9" ht="14.25">
      <c r="A71" s="146"/>
      <c r="B71" s="146"/>
      <c r="C71" s="146"/>
      <c r="D71" s="146"/>
      <c r="E71" s="146"/>
      <c r="F71" s="146"/>
      <c r="G71" s="146"/>
      <c r="H71" s="146"/>
      <c r="I71" s="146"/>
    </row>
    <row r="72" spans="1:9" ht="14.25">
      <c r="A72" s="146"/>
      <c r="B72" s="146"/>
      <c r="C72" s="146"/>
      <c r="D72" s="146"/>
      <c r="E72" s="146"/>
      <c r="F72" s="146"/>
      <c r="G72" s="146"/>
      <c r="H72" s="146"/>
      <c r="I72" s="146"/>
    </row>
    <row r="73" spans="1:9" ht="14.25">
      <c r="A73" s="146"/>
      <c r="B73" s="146"/>
      <c r="C73" s="146"/>
      <c r="D73" s="146"/>
      <c r="E73" s="146"/>
      <c r="F73" s="146"/>
      <c r="G73" s="146"/>
      <c r="H73" s="146"/>
      <c r="I73" s="146"/>
    </row>
    <row r="74" spans="1:9" ht="14.25">
      <c r="A74" s="146"/>
      <c r="B74" s="146"/>
      <c r="C74" s="146"/>
      <c r="D74" s="146"/>
      <c r="E74" s="146"/>
      <c r="F74" s="146"/>
      <c r="G74" s="146"/>
      <c r="H74" s="146"/>
      <c r="I74" s="146"/>
    </row>
    <row r="75" spans="1:9" ht="14.25">
      <c r="A75" s="146"/>
      <c r="B75" s="146"/>
      <c r="C75" s="146"/>
      <c r="D75" s="146"/>
      <c r="E75" s="146"/>
      <c r="F75" s="146"/>
      <c r="G75" s="146"/>
      <c r="H75" s="146"/>
      <c r="I75" s="146"/>
    </row>
    <row r="76" spans="1:9" ht="14.25">
      <c r="A76" s="146"/>
      <c r="B76" s="146"/>
      <c r="C76" s="146"/>
      <c r="D76" s="146"/>
      <c r="E76" s="146"/>
      <c r="F76" s="146"/>
      <c r="G76" s="146"/>
      <c r="H76" s="146"/>
      <c r="I76" s="146"/>
    </row>
    <row r="77" spans="1:9" ht="14.25">
      <c r="A77" s="146"/>
      <c r="B77" s="146"/>
      <c r="C77" s="146"/>
      <c r="D77" s="146"/>
      <c r="E77" s="146"/>
      <c r="F77" s="146"/>
      <c r="G77" s="146"/>
      <c r="H77" s="146"/>
      <c r="I77" s="146"/>
    </row>
    <row r="78" spans="1:9" ht="14.25">
      <c r="A78" s="146"/>
      <c r="B78" s="146"/>
      <c r="C78" s="146"/>
      <c r="D78" s="146"/>
      <c r="E78" s="146"/>
      <c r="F78" s="146"/>
      <c r="G78" s="146"/>
      <c r="H78" s="146"/>
      <c r="I78" s="146"/>
    </row>
    <row r="79" spans="1:9" ht="14.25">
      <c r="A79" s="146"/>
      <c r="B79" s="146"/>
      <c r="C79" s="146"/>
      <c r="D79" s="146"/>
      <c r="E79" s="146"/>
      <c r="F79" s="146"/>
      <c r="G79" s="146"/>
      <c r="H79" s="146"/>
      <c r="I79" s="146"/>
    </row>
    <row r="80" spans="1:9" ht="14.25">
      <c r="A80" s="146"/>
      <c r="B80" s="146"/>
      <c r="C80" s="146"/>
      <c r="D80" s="146"/>
      <c r="E80" s="146"/>
      <c r="F80" s="146"/>
      <c r="G80" s="146"/>
      <c r="H80" s="146"/>
      <c r="I80" s="146"/>
    </row>
    <row r="81" spans="1:9" ht="14.25">
      <c r="A81" s="146"/>
      <c r="B81" s="146"/>
      <c r="C81" s="146"/>
      <c r="D81" s="146"/>
      <c r="E81" s="146"/>
      <c r="F81" s="146"/>
      <c r="G81" s="146"/>
      <c r="H81" s="146"/>
      <c r="I81" s="146"/>
    </row>
    <row r="82" spans="1:9" ht="14.25">
      <c r="A82" s="146"/>
      <c r="B82" s="146"/>
      <c r="C82" s="146"/>
      <c r="D82" s="146"/>
      <c r="E82" s="146"/>
      <c r="F82" s="146"/>
      <c r="G82" s="146"/>
      <c r="H82" s="146"/>
      <c r="I82" s="146"/>
    </row>
    <row r="83" spans="1:9" ht="14.25">
      <c r="A83" s="146"/>
      <c r="B83" s="146"/>
      <c r="C83" s="146"/>
      <c r="D83" s="146"/>
      <c r="E83" s="146"/>
      <c r="F83" s="146"/>
      <c r="G83" s="146"/>
      <c r="H83" s="146"/>
      <c r="I83" s="146"/>
    </row>
    <row r="84" spans="1:9" ht="14.25">
      <c r="A84" s="146"/>
      <c r="B84" s="146"/>
      <c r="C84" s="146"/>
      <c r="D84" s="146"/>
      <c r="E84" s="146"/>
      <c r="F84" s="146"/>
      <c r="G84" s="146"/>
      <c r="H84" s="146"/>
      <c r="I84" s="146"/>
    </row>
    <row r="85" spans="1:9" ht="14.25">
      <c r="A85" s="146"/>
      <c r="B85" s="146"/>
      <c r="C85" s="146"/>
      <c r="D85" s="146"/>
      <c r="E85" s="146"/>
      <c r="F85" s="146"/>
      <c r="G85" s="146"/>
      <c r="H85" s="146"/>
      <c r="I85" s="146"/>
    </row>
    <row r="86" spans="1:9" ht="14.25">
      <c r="A86" s="146"/>
      <c r="B86" s="146"/>
      <c r="C86" s="146"/>
      <c r="D86" s="146"/>
      <c r="E86" s="146"/>
      <c r="F86" s="146"/>
      <c r="G86" s="146"/>
      <c r="H86" s="146"/>
      <c r="I86" s="146"/>
    </row>
    <row r="87" spans="1:9" ht="14.25">
      <c r="A87" s="146"/>
      <c r="B87" s="146"/>
      <c r="C87" s="146"/>
      <c r="D87" s="146"/>
      <c r="E87" s="146"/>
      <c r="F87" s="146"/>
      <c r="G87" s="146"/>
      <c r="H87" s="146"/>
      <c r="I87" s="146"/>
    </row>
    <row r="88" spans="1:9" ht="14.25">
      <c r="A88" s="146"/>
      <c r="B88" s="146"/>
      <c r="C88" s="146"/>
      <c r="D88" s="146"/>
      <c r="E88" s="146"/>
      <c r="F88" s="146"/>
      <c r="G88" s="146"/>
      <c r="H88" s="146"/>
      <c r="I88" s="146"/>
    </row>
    <row r="89" spans="1:9" ht="14.25">
      <c r="A89" s="146"/>
      <c r="B89" s="146"/>
      <c r="C89" s="146"/>
      <c r="D89" s="146"/>
      <c r="E89" s="146"/>
      <c r="F89" s="146"/>
      <c r="G89" s="146"/>
      <c r="H89" s="146"/>
      <c r="I89" s="146"/>
    </row>
    <row r="90" spans="1:9" ht="14.25">
      <c r="A90" s="146"/>
      <c r="B90" s="146"/>
      <c r="C90" s="146"/>
      <c r="D90" s="146"/>
      <c r="E90" s="146"/>
      <c r="F90" s="146"/>
      <c r="G90" s="146"/>
      <c r="H90" s="146"/>
      <c r="I90" s="146"/>
    </row>
    <row r="91" spans="1:9" ht="14.25">
      <c r="A91" s="146"/>
      <c r="B91" s="146"/>
      <c r="C91" s="146"/>
      <c r="D91" s="146"/>
      <c r="E91" s="146"/>
      <c r="F91" s="146"/>
      <c r="G91" s="146"/>
      <c r="H91" s="146"/>
      <c r="I91" s="146"/>
    </row>
    <row r="92" spans="1:9" ht="14.25">
      <c r="A92" s="146"/>
      <c r="B92" s="146"/>
      <c r="C92" s="146"/>
      <c r="D92" s="146"/>
      <c r="E92" s="146"/>
      <c r="F92" s="146"/>
      <c r="G92" s="146"/>
      <c r="H92" s="146"/>
      <c r="I92" s="146"/>
    </row>
    <row r="93" spans="1:9" ht="14.25">
      <c r="A93" s="146"/>
      <c r="B93" s="146"/>
      <c r="C93" s="146"/>
      <c r="D93" s="146"/>
      <c r="E93" s="146"/>
      <c r="F93" s="146"/>
      <c r="G93" s="146"/>
      <c r="H93" s="146"/>
      <c r="I93" s="146"/>
    </row>
    <row r="94" spans="1:9" ht="14.25">
      <c r="A94" s="146"/>
      <c r="B94" s="146"/>
      <c r="C94" s="146"/>
      <c r="D94" s="146"/>
      <c r="E94" s="146"/>
      <c r="F94" s="146"/>
      <c r="G94" s="146"/>
      <c r="H94" s="146"/>
      <c r="I94" s="146"/>
    </row>
    <row r="95" spans="1:9" ht="14.25">
      <c r="A95" s="146"/>
      <c r="B95" s="146"/>
      <c r="C95" s="146"/>
      <c r="D95" s="146"/>
      <c r="E95" s="146"/>
      <c r="F95" s="146"/>
      <c r="G95" s="146"/>
      <c r="H95" s="146"/>
      <c r="I95" s="146"/>
    </row>
    <row r="96" spans="1:9" ht="14.25">
      <c r="A96" s="146"/>
      <c r="B96" s="146"/>
      <c r="C96" s="146"/>
      <c r="D96" s="146"/>
      <c r="E96" s="146"/>
      <c r="F96" s="146"/>
      <c r="G96" s="146"/>
      <c r="H96" s="146"/>
      <c r="I96" s="146"/>
    </row>
    <row r="97" spans="1:9" ht="14.25">
      <c r="A97" s="146"/>
      <c r="B97" s="146"/>
      <c r="C97" s="146"/>
      <c r="D97" s="146"/>
      <c r="E97" s="146"/>
      <c r="F97" s="146"/>
      <c r="G97" s="146"/>
      <c r="H97" s="146"/>
      <c r="I97" s="146"/>
    </row>
    <row r="98" spans="1:9" ht="14.25">
      <c r="A98" s="146"/>
      <c r="B98" s="146"/>
      <c r="C98" s="146"/>
      <c r="D98" s="146"/>
      <c r="E98" s="146"/>
      <c r="F98" s="146"/>
      <c r="G98" s="146"/>
      <c r="H98" s="146"/>
      <c r="I98" s="146"/>
    </row>
    <row r="99" spans="1:9" ht="14.25">
      <c r="A99" s="146"/>
      <c r="B99" s="146"/>
      <c r="C99" s="146"/>
      <c r="D99" s="146"/>
      <c r="E99" s="146"/>
      <c r="F99" s="146"/>
      <c r="G99" s="146"/>
      <c r="H99" s="146"/>
      <c r="I99" s="146"/>
    </row>
    <row r="100" spans="1:9" ht="14.25">
      <c r="A100" s="146"/>
      <c r="B100" s="146"/>
      <c r="C100" s="146"/>
      <c r="D100" s="146"/>
      <c r="E100" s="146"/>
      <c r="F100" s="146"/>
      <c r="G100" s="146"/>
      <c r="H100" s="146"/>
      <c r="I100" s="146"/>
    </row>
    <row r="101" spans="1:9" ht="14.25">
      <c r="A101" s="146"/>
      <c r="B101" s="146"/>
      <c r="C101" s="146"/>
      <c r="D101" s="146"/>
      <c r="E101" s="146"/>
      <c r="F101" s="146"/>
      <c r="G101" s="146"/>
      <c r="H101" s="146"/>
      <c r="I101" s="146"/>
    </row>
    <row r="102" spans="1:9" ht="14.25">
      <c r="A102" s="146"/>
      <c r="B102" s="146"/>
      <c r="C102" s="146"/>
      <c r="D102" s="146"/>
      <c r="E102" s="146"/>
      <c r="F102" s="146"/>
      <c r="G102" s="146"/>
      <c r="H102" s="146"/>
      <c r="I102" s="146"/>
    </row>
    <row r="103" spans="1:9" ht="14.25">
      <c r="A103" s="146"/>
      <c r="B103" s="146"/>
      <c r="C103" s="146"/>
      <c r="D103" s="146"/>
      <c r="E103" s="146"/>
      <c r="F103" s="146"/>
      <c r="G103" s="146"/>
      <c r="H103" s="146"/>
      <c r="I103" s="146"/>
    </row>
    <row r="104" spans="1:9" ht="14.25">
      <c r="A104" s="146"/>
      <c r="B104" s="146"/>
      <c r="C104" s="146"/>
      <c r="D104" s="146"/>
      <c r="E104" s="146"/>
      <c r="F104" s="146"/>
      <c r="G104" s="146"/>
      <c r="H104" s="146"/>
      <c r="I104" s="146"/>
    </row>
    <row r="105" spans="1:9" ht="14.25">
      <c r="A105" s="146"/>
      <c r="B105" s="146"/>
      <c r="C105" s="146"/>
      <c r="D105" s="146"/>
      <c r="E105" s="146"/>
      <c r="F105" s="146"/>
      <c r="G105" s="146"/>
      <c r="H105" s="146"/>
      <c r="I105" s="146"/>
    </row>
    <row r="106" spans="1:9" ht="14.25">
      <c r="A106" s="146"/>
      <c r="B106" s="146"/>
      <c r="C106" s="146"/>
      <c r="D106" s="146"/>
      <c r="E106" s="146"/>
      <c r="F106" s="146"/>
      <c r="G106" s="146"/>
      <c r="H106" s="146"/>
      <c r="I106" s="146"/>
    </row>
    <row r="107" spans="1:9" ht="14.25">
      <c r="A107" s="146"/>
      <c r="B107" s="146"/>
      <c r="C107" s="146"/>
      <c r="D107" s="146"/>
      <c r="E107" s="146"/>
      <c r="F107" s="146"/>
      <c r="G107" s="146"/>
      <c r="H107" s="146"/>
      <c r="I107" s="146"/>
    </row>
    <row r="108" spans="1:9" ht="14.25">
      <c r="A108" s="146"/>
      <c r="B108" s="146"/>
      <c r="C108" s="146"/>
      <c r="D108" s="146"/>
      <c r="E108" s="146"/>
      <c r="F108" s="146"/>
      <c r="G108" s="146"/>
      <c r="H108" s="146"/>
      <c r="I108" s="146"/>
    </row>
    <row r="109" spans="1:9" ht="14.25">
      <c r="A109" s="146"/>
      <c r="B109" s="146"/>
      <c r="C109" s="146"/>
      <c r="D109" s="146"/>
      <c r="E109" s="146"/>
      <c r="F109" s="146"/>
      <c r="G109" s="146"/>
      <c r="H109" s="146"/>
      <c r="I109" s="146"/>
    </row>
    <row r="110" spans="1:9" ht="14.25">
      <c r="A110" s="146"/>
      <c r="B110" s="146"/>
      <c r="C110" s="146"/>
      <c r="D110" s="146"/>
      <c r="E110" s="146"/>
      <c r="F110" s="146"/>
      <c r="G110" s="146"/>
      <c r="H110" s="146"/>
      <c r="I110" s="146"/>
    </row>
    <row r="111" spans="1:9" ht="14.25">
      <c r="A111" s="146"/>
      <c r="B111" s="146"/>
      <c r="C111" s="146"/>
      <c r="D111" s="146"/>
      <c r="E111" s="146"/>
      <c r="F111" s="146"/>
      <c r="G111" s="146"/>
      <c r="H111" s="146"/>
      <c r="I111" s="146"/>
    </row>
    <row r="112" spans="1:9" ht="14.25">
      <c r="A112" s="146"/>
      <c r="B112" s="146"/>
      <c r="C112" s="146"/>
      <c r="D112" s="146"/>
      <c r="E112" s="146"/>
      <c r="F112" s="146"/>
      <c r="G112" s="146"/>
      <c r="H112" s="146"/>
      <c r="I112" s="146"/>
    </row>
    <row r="113" spans="1:9" ht="14.25">
      <c r="A113" s="146"/>
      <c r="B113" s="146"/>
      <c r="C113" s="146"/>
      <c r="D113" s="146"/>
      <c r="E113" s="146"/>
      <c r="F113" s="146"/>
      <c r="G113" s="146"/>
      <c r="H113" s="146"/>
      <c r="I113" s="146"/>
    </row>
    <row r="114" spans="1:9" ht="14.25">
      <c r="A114" s="146"/>
      <c r="B114" s="146"/>
      <c r="C114" s="146"/>
      <c r="D114" s="146"/>
      <c r="E114" s="146"/>
      <c r="F114" s="146"/>
      <c r="G114" s="146"/>
      <c r="H114" s="146"/>
      <c r="I114" s="146"/>
    </row>
    <row r="115" spans="1:9" ht="14.25">
      <c r="A115" s="146"/>
      <c r="B115" s="146"/>
      <c r="C115" s="146"/>
      <c r="D115" s="146"/>
      <c r="E115" s="146"/>
      <c r="F115" s="146"/>
      <c r="G115" s="146"/>
      <c r="H115" s="146"/>
      <c r="I115" s="146"/>
    </row>
    <row r="116" spans="1:9" ht="14.25">
      <c r="A116" s="146"/>
      <c r="B116" s="146"/>
      <c r="C116" s="146"/>
      <c r="D116" s="146"/>
      <c r="E116" s="146"/>
      <c r="F116" s="146"/>
      <c r="G116" s="146"/>
      <c r="H116" s="146"/>
      <c r="I116" s="146"/>
    </row>
    <row r="117" spans="1:9" ht="14.25">
      <c r="A117" s="146"/>
      <c r="B117" s="146"/>
      <c r="C117" s="146"/>
      <c r="D117" s="146"/>
      <c r="E117" s="146"/>
      <c r="F117" s="146"/>
      <c r="G117" s="146"/>
      <c r="H117" s="146"/>
      <c r="I117" s="146"/>
    </row>
    <row r="118" spans="1:9" ht="14.25">
      <c r="A118" s="146"/>
      <c r="B118" s="146"/>
      <c r="C118" s="146"/>
      <c r="D118" s="146"/>
      <c r="E118" s="146"/>
      <c r="F118" s="146"/>
      <c r="G118" s="146"/>
      <c r="H118" s="146"/>
      <c r="I118" s="146"/>
    </row>
    <row r="119" spans="1:9" ht="14.25">
      <c r="A119" s="146"/>
      <c r="B119" s="146"/>
      <c r="C119" s="146"/>
      <c r="D119" s="146"/>
      <c r="E119" s="146"/>
      <c r="F119" s="146"/>
      <c r="G119" s="146"/>
      <c r="H119" s="146"/>
      <c r="I119" s="146"/>
    </row>
    <row r="120" spans="1:9" ht="14.25">
      <c r="A120" s="146"/>
      <c r="B120" s="146"/>
      <c r="C120" s="146"/>
      <c r="D120" s="146"/>
      <c r="E120" s="146"/>
      <c r="F120" s="146"/>
      <c r="G120" s="146"/>
      <c r="H120" s="146"/>
      <c r="I120" s="146"/>
    </row>
    <row r="121" spans="1:9" ht="14.25">
      <c r="A121" s="146"/>
      <c r="B121" s="146"/>
      <c r="C121" s="146"/>
      <c r="D121" s="146"/>
      <c r="E121" s="146"/>
      <c r="F121" s="146"/>
      <c r="G121" s="146"/>
      <c r="H121" s="146"/>
      <c r="I121" s="146"/>
    </row>
    <row r="122" spans="1:9" ht="14.25">
      <c r="A122" s="146"/>
      <c r="B122" s="146"/>
      <c r="C122" s="146"/>
      <c r="D122" s="146"/>
      <c r="E122" s="146"/>
      <c r="F122" s="146"/>
      <c r="G122" s="146"/>
      <c r="H122" s="146"/>
      <c r="I122" s="146"/>
    </row>
    <row r="123" spans="1:9" ht="14.25">
      <c r="A123" s="146"/>
      <c r="B123" s="146"/>
      <c r="C123" s="146"/>
      <c r="D123" s="146"/>
      <c r="E123" s="146"/>
      <c r="F123" s="146"/>
      <c r="G123" s="146"/>
      <c r="H123" s="146"/>
      <c r="I123" s="146"/>
    </row>
    <row r="124" spans="1:9" ht="14.25">
      <c r="A124" s="146"/>
      <c r="B124" s="146"/>
      <c r="C124" s="146"/>
      <c r="D124" s="146"/>
      <c r="E124" s="146"/>
      <c r="F124" s="146"/>
      <c r="G124" s="146"/>
      <c r="H124" s="146"/>
      <c r="I124" s="146"/>
    </row>
    <row r="125" spans="1:9" ht="14.25">
      <c r="A125" s="146"/>
      <c r="B125" s="146"/>
      <c r="C125" s="146"/>
      <c r="D125" s="146"/>
      <c r="E125" s="146"/>
      <c r="F125" s="146"/>
      <c r="G125" s="146"/>
      <c r="H125" s="146"/>
      <c r="I125" s="146"/>
    </row>
    <row r="126" spans="1:9" ht="14.25">
      <c r="A126" s="146"/>
      <c r="B126" s="146"/>
      <c r="C126" s="146"/>
      <c r="D126" s="146"/>
      <c r="E126" s="146"/>
      <c r="F126" s="146"/>
      <c r="G126" s="146"/>
      <c r="H126" s="146"/>
      <c r="I126" s="146"/>
    </row>
    <row r="127" spans="1:9" ht="14.25">
      <c r="A127" s="146"/>
      <c r="B127" s="146"/>
      <c r="C127" s="146"/>
      <c r="D127" s="146"/>
      <c r="E127" s="146"/>
      <c r="F127" s="146"/>
      <c r="G127" s="146"/>
      <c r="H127" s="146"/>
      <c r="I127" s="146"/>
    </row>
    <row r="128" spans="1:9" ht="14.25">
      <c r="A128" s="146"/>
      <c r="B128" s="146"/>
      <c r="C128" s="146"/>
      <c r="D128" s="146"/>
      <c r="E128" s="146"/>
      <c r="F128" s="146"/>
      <c r="G128" s="146"/>
      <c r="H128" s="146"/>
      <c r="I128" s="146"/>
    </row>
    <row r="129" spans="1:9" ht="14.25">
      <c r="A129" s="146"/>
      <c r="B129" s="146"/>
      <c r="C129" s="146"/>
      <c r="D129" s="146"/>
      <c r="E129" s="146"/>
      <c r="F129" s="146"/>
      <c r="G129" s="146"/>
      <c r="H129" s="146"/>
      <c r="I129" s="146"/>
    </row>
    <row r="130" spans="1:9" ht="14.25">
      <c r="A130" s="146"/>
      <c r="B130" s="146"/>
      <c r="C130" s="146"/>
      <c r="D130" s="146"/>
      <c r="E130" s="146"/>
      <c r="F130" s="146"/>
      <c r="G130" s="146"/>
      <c r="H130" s="146"/>
      <c r="I130" s="146"/>
    </row>
    <row r="131" spans="1:9" ht="14.25">
      <c r="A131" s="146"/>
      <c r="B131" s="146"/>
      <c r="C131" s="146"/>
      <c r="D131" s="146"/>
      <c r="E131" s="146"/>
      <c r="F131" s="146"/>
      <c r="G131" s="146"/>
      <c r="H131" s="146"/>
      <c r="I131" s="146"/>
    </row>
    <row r="132" spans="1:9" ht="14.25">
      <c r="A132" s="146"/>
      <c r="B132" s="146"/>
      <c r="C132" s="146"/>
      <c r="D132" s="146"/>
      <c r="E132" s="146"/>
      <c r="F132" s="146"/>
      <c r="G132" s="146"/>
      <c r="H132" s="146"/>
      <c r="I132" s="146"/>
    </row>
    <row r="133" spans="1:9" ht="14.25">
      <c r="A133" s="146"/>
      <c r="B133" s="146"/>
      <c r="C133" s="146"/>
      <c r="D133" s="146"/>
      <c r="E133" s="146"/>
      <c r="F133" s="146"/>
      <c r="G133" s="146"/>
      <c r="H133" s="146"/>
      <c r="I133" s="146"/>
    </row>
    <row r="134" spans="1:9" ht="14.25">
      <c r="A134" s="146"/>
      <c r="B134" s="146"/>
      <c r="C134" s="146"/>
      <c r="D134" s="146"/>
      <c r="E134" s="146"/>
      <c r="F134" s="146"/>
      <c r="G134" s="146"/>
      <c r="H134" s="146"/>
      <c r="I134" s="146"/>
    </row>
    <row r="135" spans="1:9" ht="14.25">
      <c r="A135" s="146"/>
      <c r="B135" s="146"/>
      <c r="C135" s="146"/>
      <c r="D135" s="146"/>
      <c r="E135" s="146"/>
      <c r="F135" s="146"/>
      <c r="G135" s="146"/>
      <c r="H135" s="146"/>
      <c r="I135" s="146"/>
    </row>
    <row r="136" spans="1:9" ht="14.25">
      <c r="A136" s="146"/>
      <c r="B136" s="146"/>
      <c r="C136" s="146"/>
      <c r="D136" s="146"/>
      <c r="E136" s="146"/>
      <c r="F136" s="146"/>
      <c r="G136" s="146"/>
      <c r="H136" s="146"/>
      <c r="I136" s="146"/>
    </row>
    <row r="137" spans="1:9" ht="14.25">
      <c r="A137" s="146"/>
      <c r="B137" s="146"/>
      <c r="C137" s="146"/>
      <c r="D137" s="146"/>
      <c r="E137" s="146"/>
      <c r="F137" s="146"/>
      <c r="G137" s="146"/>
      <c r="H137" s="146"/>
      <c r="I137" s="146"/>
    </row>
    <row r="138" spans="1:9" ht="14.25">
      <c r="A138" s="146"/>
      <c r="B138" s="146"/>
      <c r="C138" s="146"/>
      <c r="D138" s="146"/>
      <c r="E138" s="146"/>
      <c r="F138" s="146"/>
      <c r="G138" s="146"/>
      <c r="H138" s="146"/>
      <c r="I138" s="146"/>
    </row>
    <row r="139" spans="1:9" ht="14.25">
      <c r="A139" s="146"/>
      <c r="B139" s="146"/>
      <c r="C139" s="146"/>
      <c r="D139" s="146"/>
      <c r="E139" s="146"/>
      <c r="F139" s="146"/>
      <c r="G139" s="146"/>
      <c r="H139" s="146"/>
      <c r="I139" s="146"/>
    </row>
    <row r="140" spans="1:9" ht="14.25">
      <c r="A140" s="146"/>
      <c r="B140" s="146"/>
      <c r="C140" s="146"/>
      <c r="D140" s="146"/>
      <c r="E140" s="146"/>
      <c r="F140" s="146"/>
      <c r="G140" s="146"/>
      <c r="H140" s="146"/>
      <c r="I140" s="146"/>
    </row>
    <row r="141" spans="1:9" ht="14.25">
      <c r="A141" s="146"/>
      <c r="B141" s="146"/>
      <c r="C141" s="146"/>
      <c r="D141" s="146"/>
      <c r="E141" s="146"/>
      <c r="F141" s="146"/>
      <c r="G141" s="146"/>
      <c r="H141" s="146"/>
      <c r="I141" s="146"/>
    </row>
    <row r="142" spans="1:9" ht="14.25">
      <c r="A142" s="146"/>
      <c r="B142" s="146"/>
      <c r="C142" s="146"/>
      <c r="D142" s="146"/>
      <c r="E142" s="146"/>
      <c r="F142" s="146"/>
      <c r="G142" s="146"/>
      <c r="H142" s="146"/>
      <c r="I142" s="146"/>
    </row>
    <row r="143" spans="1:9" ht="14.25">
      <c r="A143" s="146"/>
      <c r="B143" s="146"/>
      <c r="C143" s="146"/>
      <c r="D143" s="146"/>
      <c r="E143" s="146"/>
      <c r="F143" s="146"/>
      <c r="G143" s="146"/>
      <c r="H143" s="146"/>
      <c r="I143" s="146"/>
    </row>
    <row r="144" spans="1:9" ht="14.25">
      <c r="A144" s="146"/>
      <c r="B144" s="146"/>
      <c r="C144" s="146"/>
      <c r="D144" s="146"/>
      <c r="E144" s="146"/>
      <c r="F144" s="146"/>
      <c r="G144" s="146"/>
      <c r="H144" s="146"/>
      <c r="I144" s="146"/>
    </row>
    <row r="145" spans="1:9" ht="14.25">
      <c r="A145" s="146"/>
      <c r="B145" s="146"/>
      <c r="C145" s="146"/>
      <c r="D145" s="146"/>
      <c r="E145" s="146"/>
      <c r="F145" s="146"/>
      <c r="G145" s="146"/>
      <c r="H145" s="146"/>
      <c r="I145" s="146"/>
    </row>
    <row r="146" spans="1:9" ht="14.25">
      <c r="A146" s="146"/>
      <c r="B146" s="146"/>
      <c r="C146" s="146"/>
      <c r="D146" s="146"/>
      <c r="E146" s="146"/>
      <c r="F146" s="146"/>
      <c r="G146" s="146"/>
      <c r="H146" s="146"/>
      <c r="I146" s="146"/>
    </row>
    <row r="147" spans="1:9" ht="14.25">
      <c r="A147" s="146"/>
      <c r="B147" s="146"/>
      <c r="C147" s="146"/>
      <c r="D147" s="146"/>
      <c r="E147" s="146"/>
      <c r="F147" s="146"/>
      <c r="G147" s="146"/>
      <c r="H147" s="146"/>
      <c r="I147" s="146"/>
    </row>
    <row r="148" spans="1:9" ht="14.25">
      <c r="A148" s="146"/>
      <c r="B148" s="146"/>
      <c r="C148" s="146"/>
      <c r="D148" s="146"/>
      <c r="E148" s="146"/>
      <c r="F148" s="146"/>
      <c r="G148" s="146"/>
      <c r="H148" s="146"/>
      <c r="I148" s="146"/>
    </row>
    <row r="149" spans="1:9" ht="14.25">
      <c r="A149" s="146"/>
      <c r="B149" s="146"/>
      <c r="C149" s="146"/>
      <c r="D149" s="146"/>
      <c r="E149" s="146"/>
      <c r="F149" s="146"/>
      <c r="G149" s="146"/>
      <c r="H149" s="146"/>
      <c r="I149" s="146"/>
    </row>
    <row r="150" spans="1:9" ht="14.25">
      <c r="A150" s="146"/>
      <c r="B150" s="146"/>
      <c r="C150" s="146"/>
      <c r="D150" s="146"/>
      <c r="E150" s="146"/>
      <c r="F150" s="146"/>
      <c r="G150" s="146"/>
      <c r="H150" s="146"/>
      <c r="I150" s="146"/>
    </row>
    <row r="151" spans="1:9" ht="14.25">
      <c r="A151" s="146"/>
      <c r="B151" s="146"/>
      <c r="C151" s="146"/>
      <c r="D151" s="146"/>
      <c r="E151" s="146"/>
      <c r="F151" s="146"/>
      <c r="G151" s="146"/>
      <c r="H151" s="146"/>
      <c r="I151" s="146"/>
    </row>
    <row r="152" spans="1:9" ht="14.25">
      <c r="A152" s="146"/>
      <c r="B152" s="146"/>
      <c r="C152" s="146"/>
      <c r="D152" s="146"/>
      <c r="E152" s="146"/>
      <c r="F152" s="146"/>
      <c r="G152" s="146"/>
      <c r="H152" s="146"/>
      <c r="I152" s="146"/>
    </row>
    <row r="153" spans="1:9" ht="14.25">
      <c r="A153" s="146"/>
      <c r="B153" s="146"/>
      <c r="C153" s="146"/>
      <c r="D153" s="146"/>
      <c r="E153" s="146"/>
      <c r="F153" s="146"/>
      <c r="G153" s="146"/>
      <c r="H153" s="146"/>
      <c r="I153" s="146"/>
    </row>
    <row r="154" spans="1:9" ht="14.25">
      <c r="A154" s="146"/>
      <c r="B154" s="146"/>
      <c r="C154" s="146"/>
      <c r="D154" s="146"/>
      <c r="E154" s="146"/>
      <c r="F154" s="146"/>
      <c r="G154" s="146"/>
      <c r="H154" s="146"/>
      <c r="I154" s="146"/>
    </row>
  </sheetData>
  <mergeCells count="15">
    <mergeCell ref="D12:F12"/>
    <mergeCell ref="C23:H23"/>
    <mergeCell ref="C27:H27"/>
    <mergeCell ref="C31:H31"/>
    <mergeCell ref="C36:D36"/>
    <mergeCell ref="A48:H48"/>
    <mergeCell ref="A23:A26"/>
    <mergeCell ref="A27:A30"/>
    <mergeCell ref="A31:A34"/>
    <mergeCell ref="B39:D40"/>
    <mergeCell ref="E41:G41"/>
    <mergeCell ref="E42:G42"/>
    <mergeCell ref="E43:G43"/>
    <mergeCell ref="E44:G44"/>
    <mergeCell ref="E45:G45"/>
  </mergeCells>
  <phoneticPr fontId="1"/>
  <pageMargins left="0.43307086614173229" right="0.23622047244094491" top="0.55118110236220474" bottom="0.35433070866141736" header="0.31496062992125984" footer="0.31496062992125984"/>
  <pageSetup paperSize="9" scale="8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36"/>
  <sheetViews>
    <sheetView workbookViewId="0">
      <selection activeCell="F2" sqref="F2"/>
    </sheetView>
  </sheetViews>
  <sheetFormatPr defaultRowHeight="13.5"/>
  <cols>
    <col min="2" max="2" width="16.625" customWidth="1"/>
    <col min="3" max="6" width="11.625" customWidth="1"/>
    <col min="7" max="7" width="12.625" customWidth="1"/>
  </cols>
  <sheetData>
    <row r="1" spans="1:7" ht="20.100000000000001" customHeight="1">
      <c r="A1" s="196" t="s">
        <v>55</v>
      </c>
      <c r="B1" s="201"/>
      <c r="C1" s="201"/>
      <c r="D1" s="201"/>
      <c r="E1" s="201"/>
      <c r="F1" s="216" t="s">
        <v>185</v>
      </c>
      <c r="G1" s="217" t="s">
        <v>113</v>
      </c>
    </row>
    <row r="2" spans="1:7" ht="20.100000000000001" customHeight="1">
      <c r="A2" s="197"/>
      <c r="B2" s="197"/>
      <c r="C2" s="197"/>
      <c r="D2" s="197"/>
      <c r="E2" s="197"/>
      <c r="F2" s="197"/>
      <c r="G2" s="201"/>
    </row>
    <row r="3" spans="1:7" ht="20.100000000000001" customHeight="1">
      <c r="A3" s="599"/>
      <c r="B3" s="599"/>
      <c r="C3" s="197" t="s">
        <v>21</v>
      </c>
      <c r="D3" s="600" t="s">
        <v>88</v>
      </c>
      <c r="E3" s="600"/>
      <c r="F3" s="197"/>
      <c r="G3" s="201"/>
    </row>
    <row r="4" spans="1:7" ht="20.100000000000001" customHeight="1">
      <c r="A4" s="197"/>
      <c r="B4" s="197"/>
      <c r="C4" s="197"/>
      <c r="D4" s="197"/>
      <c r="E4" s="197"/>
      <c r="F4" s="197"/>
      <c r="G4" s="201"/>
    </row>
    <row r="5" spans="1:7" ht="20.100000000000001" customHeight="1">
      <c r="A5" s="197" t="s">
        <v>29</v>
      </c>
      <c r="B5" s="197"/>
      <c r="C5" s="599"/>
      <c r="D5" s="599"/>
      <c r="E5" s="599"/>
      <c r="F5" s="197"/>
      <c r="G5" s="201"/>
    </row>
    <row r="6" spans="1:7" ht="20.100000000000001" customHeight="1">
      <c r="A6" s="197"/>
      <c r="B6" s="197"/>
      <c r="C6" s="205"/>
      <c r="D6" s="205"/>
      <c r="E6" s="205"/>
      <c r="F6" s="197"/>
      <c r="G6" s="201"/>
    </row>
    <row r="7" spans="1:7" ht="20.100000000000001" customHeight="1">
      <c r="A7" s="197" t="s">
        <v>54</v>
      </c>
      <c r="B7" s="197"/>
      <c r="C7" s="197"/>
      <c r="D7" s="197"/>
      <c r="E7" s="197"/>
      <c r="F7" s="197"/>
      <c r="G7" s="201"/>
    </row>
    <row r="8" spans="1:7" ht="20.100000000000001" customHeight="1">
      <c r="A8" s="588"/>
      <c r="B8" s="591" t="s">
        <v>78</v>
      </c>
      <c r="C8" s="601" t="s">
        <v>87</v>
      </c>
      <c r="D8" s="602"/>
      <c r="E8" s="601" t="s">
        <v>87</v>
      </c>
      <c r="F8" s="602"/>
      <c r="G8" s="594" t="s">
        <v>60</v>
      </c>
    </row>
    <row r="9" spans="1:7" ht="20.100000000000001" customHeight="1">
      <c r="A9" s="589"/>
      <c r="B9" s="592"/>
      <c r="C9" s="206" t="s">
        <v>85</v>
      </c>
      <c r="D9" s="597" t="s">
        <v>154</v>
      </c>
      <c r="E9" s="206" t="s">
        <v>85</v>
      </c>
      <c r="F9" s="597" t="s">
        <v>154</v>
      </c>
      <c r="G9" s="595"/>
    </row>
    <row r="10" spans="1:7" ht="20.100000000000001" customHeight="1">
      <c r="A10" s="590"/>
      <c r="B10" s="593"/>
      <c r="C10" s="207" t="s">
        <v>86</v>
      </c>
      <c r="D10" s="598"/>
      <c r="E10" s="207" t="s">
        <v>86</v>
      </c>
      <c r="F10" s="598"/>
      <c r="G10" s="596"/>
    </row>
    <row r="11" spans="1:7" ht="20.100000000000001" customHeight="1">
      <c r="A11" s="198" t="s">
        <v>81</v>
      </c>
      <c r="B11" s="202"/>
      <c r="C11" s="208"/>
      <c r="D11" s="212"/>
      <c r="E11" s="208"/>
      <c r="F11" s="212"/>
      <c r="G11" s="218"/>
    </row>
    <row r="12" spans="1:7" ht="20.100000000000001" customHeight="1">
      <c r="A12" s="199" t="s">
        <v>81</v>
      </c>
      <c r="B12" s="203"/>
      <c r="C12" s="209"/>
      <c r="D12" s="213"/>
      <c r="E12" s="209"/>
      <c r="F12" s="213"/>
      <c r="G12" s="219"/>
    </row>
    <row r="13" spans="1:7" ht="20.100000000000001" customHeight="1">
      <c r="A13" s="199" t="s">
        <v>41</v>
      </c>
      <c r="B13" s="203"/>
      <c r="C13" s="209"/>
      <c r="D13" s="213"/>
      <c r="E13" s="209"/>
      <c r="F13" s="213"/>
      <c r="G13" s="219"/>
    </row>
    <row r="14" spans="1:7" ht="20.100000000000001" customHeight="1">
      <c r="A14" s="199" t="s">
        <v>41</v>
      </c>
      <c r="B14" s="203"/>
      <c r="C14" s="209"/>
      <c r="D14" s="213"/>
      <c r="E14" s="209"/>
      <c r="F14" s="213"/>
      <c r="G14" s="219"/>
    </row>
    <row r="15" spans="1:7" ht="20.100000000000001" customHeight="1">
      <c r="A15" s="199" t="s">
        <v>83</v>
      </c>
      <c r="B15" s="203"/>
      <c r="C15" s="209"/>
      <c r="D15" s="213"/>
      <c r="E15" s="209"/>
      <c r="F15" s="213"/>
      <c r="G15" s="219"/>
    </row>
    <row r="16" spans="1:7" ht="20.100000000000001" customHeight="1">
      <c r="A16" s="199" t="s">
        <v>83</v>
      </c>
      <c r="B16" s="203"/>
      <c r="C16" s="209"/>
      <c r="D16" s="213"/>
      <c r="E16" s="209"/>
      <c r="F16" s="213"/>
      <c r="G16" s="219"/>
    </row>
    <row r="17" spans="1:7" ht="20.100000000000001" customHeight="1">
      <c r="A17" s="199" t="s">
        <v>83</v>
      </c>
      <c r="B17" s="203"/>
      <c r="C17" s="209"/>
      <c r="D17" s="213"/>
      <c r="E17" s="209"/>
      <c r="F17" s="213"/>
      <c r="G17" s="219"/>
    </row>
    <row r="18" spans="1:7" ht="20.100000000000001" customHeight="1">
      <c r="A18" s="199" t="s">
        <v>83</v>
      </c>
      <c r="B18" s="203"/>
      <c r="C18" s="209"/>
      <c r="D18" s="213"/>
      <c r="E18" s="209"/>
      <c r="F18" s="213"/>
      <c r="G18" s="219"/>
    </row>
    <row r="19" spans="1:7" ht="20.100000000000001" customHeight="1">
      <c r="A19" s="199" t="s">
        <v>83</v>
      </c>
      <c r="B19" s="203"/>
      <c r="C19" s="209"/>
      <c r="D19" s="213"/>
      <c r="E19" s="209"/>
      <c r="F19" s="213"/>
      <c r="G19" s="219"/>
    </row>
    <row r="20" spans="1:7" ht="20.100000000000001" customHeight="1">
      <c r="A20" s="199" t="s">
        <v>83</v>
      </c>
      <c r="B20" s="203"/>
      <c r="C20" s="209"/>
      <c r="D20" s="213"/>
      <c r="E20" s="209"/>
      <c r="F20" s="213"/>
      <c r="G20" s="219"/>
    </row>
    <row r="21" spans="1:7" ht="20.100000000000001" customHeight="1">
      <c r="A21" s="199" t="s">
        <v>83</v>
      </c>
      <c r="B21" s="203"/>
      <c r="C21" s="209"/>
      <c r="D21" s="213"/>
      <c r="E21" s="209"/>
      <c r="F21" s="213"/>
      <c r="G21" s="219"/>
    </row>
    <row r="22" spans="1:7" ht="20.100000000000001" customHeight="1">
      <c r="A22" s="199" t="s">
        <v>83</v>
      </c>
      <c r="B22" s="203"/>
      <c r="C22" s="209"/>
      <c r="D22" s="213"/>
      <c r="E22" s="209"/>
      <c r="F22" s="213"/>
      <c r="G22" s="219"/>
    </row>
    <row r="23" spans="1:7" ht="20.100000000000001" customHeight="1">
      <c r="A23" s="199" t="s">
        <v>83</v>
      </c>
      <c r="B23" s="203"/>
      <c r="C23" s="209"/>
      <c r="D23" s="213"/>
      <c r="E23" s="209"/>
      <c r="F23" s="213"/>
      <c r="G23" s="219"/>
    </row>
    <row r="24" spans="1:7" ht="20.100000000000001" customHeight="1">
      <c r="A24" s="199" t="s">
        <v>83</v>
      </c>
      <c r="B24" s="203"/>
      <c r="C24" s="209"/>
      <c r="D24" s="213"/>
      <c r="E24" s="209"/>
      <c r="F24" s="213"/>
      <c r="G24" s="219"/>
    </row>
    <row r="25" spans="1:7" ht="20.100000000000001" customHeight="1">
      <c r="A25" s="199" t="s">
        <v>83</v>
      </c>
      <c r="B25" s="203"/>
      <c r="C25" s="209"/>
      <c r="D25" s="213"/>
      <c r="E25" s="209"/>
      <c r="F25" s="213"/>
      <c r="G25" s="219"/>
    </row>
    <row r="26" spans="1:7" ht="20.100000000000001" customHeight="1">
      <c r="A26" s="199" t="s">
        <v>83</v>
      </c>
      <c r="B26" s="203"/>
      <c r="C26" s="209"/>
      <c r="D26" s="213"/>
      <c r="E26" s="209"/>
      <c r="F26" s="213"/>
      <c r="G26" s="219"/>
    </row>
    <row r="27" spans="1:7" ht="20.100000000000001" customHeight="1">
      <c r="A27" s="199" t="s">
        <v>83</v>
      </c>
      <c r="B27" s="203"/>
      <c r="C27" s="209"/>
      <c r="D27" s="213"/>
      <c r="E27" s="209"/>
      <c r="F27" s="213"/>
      <c r="G27" s="219"/>
    </row>
    <row r="28" spans="1:7" ht="20.100000000000001" customHeight="1">
      <c r="A28" s="199" t="s">
        <v>83</v>
      </c>
      <c r="B28" s="203"/>
      <c r="C28" s="209"/>
      <c r="D28" s="213"/>
      <c r="E28" s="209"/>
      <c r="F28" s="213"/>
      <c r="G28" s="219"/>
    </row>
    <row r="29" spans="1:7" ht="20.100000000000001" customHeight="1">
      <c r="A29" s="199" t="s">
        <v>83</v>
      </c>
      <c r="B29" s="203"/>
      <c r="C29" s="209"/>
      <c r="D29" s="213"/>
      <c r="E29" s="209"/>
      <c r="F29" s="213"/>
      <c r="G29" s="219"/>
    </row>
    <row r="30" spans="1:7" ht="20.100000000000001" customHeight="1">
      <c r="A30" s="199" t="s">
        <v>83</v>
      </c>
      <c r="B30" s="203"/>
      <c r="C30" s="209"/>
      <c r="D30" s="213"/>
      <c r="E30" s="209"/>
      <c r="F30" s="213"/>
      <c r="G30" s="219"/>
    </row>
    <row r="31" spans="1:7" ht="20.100000000000001" customHeight="1">
      <c r="A31" s="199" t="s">
        <v>83</v>
      </c>
      <c r="B31" s="203"/>
      <c r="C31" s="209"/>
      <c r="D31" s="213"/>
      <c r="E31" s="209"/>
      <c r="F31" s="213"/>
      <c r="G31" s="219"/>
    </row>
    <row r="32" spans="1:7" ht="20.100000000000001" customHeight="1">
      <c r="A32" s="199" t="s">
        <v>83</v>
      </c>
      <c r="B32" s="203"/>
      <c r="C32" s="209"/>
      <c r="D32" s="213"/>
      <c r="E32" s="209"/>
      <c r="F32" s="213"/>
      <c r="G32" s="219"/>
    </row>
    <row r="33" spans="1:7" ht="20.100000000000001" customHeight="1">
      <c r="A33" s="199"/>
      <c r="B33" s="203"/>
      <c r="C33" s="209"/>
      <c r="D33" s="213"/>
      <c r="E33" s="209"/>
      <c r="F33" s="213"/>
      <c r="G33" s="219"/>
    </row>
    <row r="34" spans="1:7" ht="20.100000000000001" customHeight="1">
      <c r="A34" s="199"/>
      <c r="B34" s="203"/>
      <c r="C34" s="209"/>
      <c r="D34" s="213"/>
      <c r="E34" s="209"/>
      <c r="F34" s="213"/>
      <c r="G34" s="219"/>
    </row>
    <row r="35" spans="1:7" ht="20.100000000000001" customHeight="1">
      <c r="A35" s="200"/>
      <c r="B35" s="204"/>
      <c r="C35" s="210"/>
      <c r="D35" s="214"/>
      <c r="E35" s="210"/>
      <c r="F35" s="214"/>
      <c r="G35" s="220"/>
    </row>
    <row r="36" spans="1:7" ht="20.100000000000001" customHeight="1">
      <c r="A36" s="586" t="s">
        <v>48</v>
      </c>
      <c r="B36" s="587"/>
      <c r="C36" s="211"/>
      <c r="D36" s="215">
        <f>SUM(D11:D35)</f>
        <v>0</v>
      </c>
      <c r="E36" s="211"/>
      <c r="F36" s="215">
        <f>SUM(F11:F35)</f>
        <v>0</v>
      </c>
      <c r="G36" s="221">
        <f>SUM(G11:G35)</f>
        <v>0</v>
      </c>
    </row>
  </sheetData>
  <mergeCells count="11">
    <mergeCell ref="A3:B3"/>
    <mergeCell ref="D3:E3"/>
    <mergeCell ref="C5:E5"/>
    <mergeCell ref="C8:D8"/>
    <mergeCell ref="E8:F8"/>
    <mergeCell ref="A36:B36"/>
    <mergeCell ref="A8:A10"/>
    <mergeCell ref="B8:B10"/>
    <mergeCell ref="G8:G10"/>
    <mergeCell ref="D9:D10"/>
    <mergeCell ref="F9:F10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32"/>
  <sheetViews>
    <sheetView view="pageBreakPreview" zoomScale="85" zoomScaleSheetLayoutView="85" workbookViewId="0">
      <selection activeCell="B24" sqref="B24"/>
    </sheetView>
  </sheetViews>
  <sheetFormatPr defaultRowHeight="26.25" customHeight="1"/>
  <cols>
    <col min="1" max="1" width="13.5" style="1" customWidth="1"/>
    <col min="2" max="2" width="18.5" style="1" customWidth="1"/>
    <col min="3" max="6" width="13.75" style="1" customWidth="1"/>
    <col min="7" max="7" width="13.375" style="1" customWidth="1"/>
    <col min="8" max="8" width="14.25" style="1" customWidth="1"/>
    <col min="9" max="9" width="9" style="1" customWidth="1"/>
    <col min="10" max="16384" width="9" style="1"/>
  </cols>
  <sheetData>
    <row r="1" spans="1:7" ht="26.25" customHeight="1">
      <c r="A1" s="2" t="s">
        <v>220</v>
      </c>
    </row>
    <row r="3" spans="1:7" ht="26.25" customHeight="1">
      <c r="A3" s="10" t="s">
        <v>212</v>
      </c>
      <c r="B3" s="436"/>
      <c r="C3" s="437"/>
      <c r="D3" s="437"/>
      <c r="E3" s="437"/>
      <c r="F3" s="438"/>
    </row>
    <row r="4" spans="1:7" ht="26.25" customHeight="1">
      <c r="A4" s="72" t="s">
        <v>213</v>
      </c>
      <c r="B4" s="12" t="s">
        <v>111</v>
      </c>
      <c r="C4" s="524" t="s">
        <v>206</v>
      </c>
      <c r="D4" s="524"/>
      <c r="E4" s="524" t="s">
        <v>187</v>
      </c>
      <c r="F4" s="525"/>
    </row>
    <row r="5" spans="1:7" ht="26.25" customHeight="1">
      <c r="A5" s="72" t="s">
        <v>89</v>
      </c>
      <c r="B5" s="436"/>
      <c r="C5" s="437"/>
      <c r="D5" s="437"/>
      <c r="E5" s="437"/>
      <c r="F5" s="438"/>
    </row>
    <row r="6" spans="1:7" ht="26.25" customHeight="1">
      <c r="A6" s="58" t="s">
        <v>266</v>
      </c>
      <c r="B6" s="58"/>
      <c r="C6" s="58"/>
      <c r="D6" s="58"/>
      <c r="E6" s="58"/>
      <c r="F6" s="58"/>
    </row>
    <row r="7" spans="1:7" ht="26.25" customHeight="1">
      <c r="A7" s="59" t="s">
        <v>83</v>
      </c>
      <c r="B7" s="65" t="s">
        <v>256</v>
      </c>
      <c r="C7" s="65" t="s">
        <v>36</v>
      </c>
      <c r="D7" s="65" t="s">
        <v>84</v>
      </c>
      <c r="E7" s="79" t="s">
        <v>265</v>
      </c>
      <c r="F7" s="81" t="s">
        <v>48</v>
      </c>
      <c r="G7" s="85" t="s">
        <v>135</v>
      </c>
    </row>
    <row r="8" spans="1:7" ht="26.25" customHeight="1">
      <c r="A8" s="60"/>
      <c r="B8" s="66"/>
      <c r="C8" s="66"/>
      <c r="D8" s="66"/>
      <c r="E8" s="80"/>
      <c r="F8" s="29" t="str">
        <f>IF(A8="","",SUM(A8:E8))</f>
        <v/>
      </c>
      <c r="G8" s="53" t="str">
        <f>IF(A8="","",SUM(A8:C8))</f>
        <v/>
      </c>
    </row>
    <row r="9" spans="1:7" ht="26.25" customHeight="1">
      <c r="A9" s="2" t="s">
        <v>274</v>
      </c>
    </row>
    <row r="10" spans="1:7" ht="26.25" customHeight="1">
      <c r="A10" s="605" t="s">
        <v>271</v>
      </c>
      <c r="B10" s="606" t="s">
        <v>78</v>
      </c>
      <c r="C10" s="608" t="s">
        <v>264</v>
      </c>
      <c r="D10" s="608"/>
      <c r="E10" s="608" t="s">
        <v>264</v>
      </c>
      <c r="F10" s="608"/>
      <c r="G10" s="525" t="s">
        <v>60</v>
      </c>
    </row>
    <row r="11" spans="1:7" ht="36" customHeight="1">
      <c r="A11" s="430"/>
      <c r="B11" s="607"/>
      <c r="C11" s="224" t="s">
        <v>142</v>
      </c>
      <c r="D11" s="228" t="s">
        <v>38</v>
      </c>
      <c r="E11" s="224" t="s">
        <v>142</v>
      </c>
      <c r="F11" s="228" t="s">
        <v>38</v>
      </c>
      <c r="G11" s="603"/>
    </row>
    <row r="12" spans="1:7" ht="26.25" customHeight="1">
      <c r="A12" s="8" t="s">
        <v>83</v>
      </c>
      <c r="B12" s="21"/>
      <c r="C12" s="225"/>
      <c r="D12" s="229"/>
      <c r="E12" s="225"/>
      <c r="F12" s="229"/>
      <c r="G12" s="232"/>
    </row>
    <row r="13" spans="1:7" ht="26.25" customHeight="1">
      <c r="A13" s="8" t="s">
        <v>83</v>
      </c>
      <c r="B13" s="21"/>
      <c r="C13" s="225"/>
      <c r="D13" s="229"/>
      <c r="E13" s="225"/>
      <c r="F13" s="229"/>
      <c r="G13" s="232"/>
    </row>
    <row r="14" spans="1:7" ht="26.25" customHeight="1">
      <c r="A14" s="8" t="s">
        <v>83</v>
      </c>
      <c r="B14" s="21"/>
      <c r="C14" s="225"/>
      <c r="D14" s="229"/>
      <c r="E14" s="225"/>
      <c r="F14" s="229"/>
      <c r="G14" s="232"/>
    </row>
    <row r="15" spans="1:7" ht="26.25" customHeight="1">
      <c r="A15" s="8" t="s">
        <v>83</v>
      </c>
      <c r="B15" s="21"/>
      <c r="C15" s="225"/>
      <c r="D15" s="229"/>
      <c r="E15" s="225"/>
      <c r="F15" s="229"/>
      <c r="G15" s="232"/>
    </row>
    <row r="16" spans="1:7" ht="26.25" customHeight="1">
      <c r="A16" s="8" t="s">
        <v>83</v>
      </c>
      <c r="B16" s="21"/>
      <c r="C16" s="225"/>
      <c r="D16" s="229"/>
      <c r="E16" s="225"/>
      <c r="F16" s="229"/>
      <c r="G16" s="232"/>
    </row>
    <row r="17" spans="1:7" ht="26.25" customHeight="1">
      <c r="A17" s="8" t="s">
        <v>83</v>
      </c>
      <c r="B17" s="21"/>
      <c r="C17" s="225"/>
      <c r="D17" s="229"/>
      <c r="E17" s="225"/>
      <c r="F17" s="229"/>
      <c r="G17" s="232"/>
    </row>
    <row r="18" spans="1:7" ht="26.25" customHeight="1">
      <c r="A18" s="8" t="s">
        <v>83</v>
      </c>
      <c r="B18" s="21"/>
      <c r="C18" s="225"/>
      <c r="D18" s="229"/>
      <c r="E18" s="225"/>
      <c r="F18" s="229"/>
      <c r="G18" s="232"/>
    </row>
    <row r="19" spans="1:7" ht="26.25" customHeight="1">
      <c r="A19" s="8" t="s">
        <v>83</v>
      </c>
      <c r="B19" s="21"/>
      <c r="C19" s="225"/>
      <c r="D19" s="229"/>
      <c r="E19" s="225"/>
      <c r="F19" s="229"/>
      <c r="G19" s="232"/>
    </row>
    <row r="20" spans="1:7" ht="26.25" customHeight="1">
      <c r="A20" s="8" t="s">
        <v>83</v>
      </c>
      <c r="B20" s="21"/>
      <c r="C20" s="225"/>
      <c r="D20" s="229"/>
      <c r="E20" s="225"/>
      <c r="F20" s="229"/>
      <c r="G20" s="232"/>
    </row>
    <row r="21" spans="1:7" ht="26.25" customHeight="1">
      <c r="A21" s="8" t="s">
        <v>83</v>
      </c>
      <c r="B21" s="21"/>
      <c r="C21" s="225"/>
      <c r="D21" s="229"/>
      <c r="E21" s="225"/>
      <c r="F21" s="229"/>
      <c r="G21" s="232"/>
    </row>
    <row r="22" spans="1:7" ht="26.25" customHeight="1">
      <c r="A22" s="8" t="s">
        <v>83</v>
      </c>
      <c r="B22" s="21"/>
      <c r="C22" s="225"/>
      <c r="D22" s="229"/>
      <c r="E22" s="225"/>
      <c r="F22" s="229"/>
      <c r="G22" s="232"/>
    </row>
    <row r="23" spans="1:7" ht="26.25" customHeight="1">
      <c r="A23" s="8" t="s">
        <v>83</v>
      </c>
      <c r="B23" s="21"/>
      <c r="C23" s="225"/>
      <c r="D23" s="229"/>
      <c r="E23" s="225"/>
      <c r="F23" s="229"/>
      <c r="G23" s="232"/>
    </row>
    <row r="24" spans="1:7" ht="26.25" customHeight="1">
      <c r="A24" s="8" t="s">
        <v>83</v>
      </c>
      <c r="B24" s="21"/>
      <c r="C24" s="225"/>
      <c r="D24" s="229"/>
      <c r="E24" s="225"/>
      <c r="F24" s="229"/>
      <c r="G24" s="232"/>
    </row>
    <row r="25" spans="1:7" ht="26.25" customHeight="1">
      <c r="A25" s="8" t="s">
        <v>83</v>
      </c>
      <c r="B25" s="21"/>
      <c r="C25" s="225"/>
      <c r="D25" s="229"/>
      <c r="E25" s="225"/>
      <c r="F25" s="229"/>
      <c r="G25" s="232"/>
    </row>
    <row r="26" spans="1:7" ht="26.25" customHeight="1">
      <c r="A26" s="8" t="s">
        <v>256</v>
      </c>
      <c r="B26" s="21"/>
      <c r="C26" s="225"/>
      <c r="D26" s="229"/>
      <c r="E26" s="225"/>
      <c r="F26" s="229"/>
      <c r="G26" s="232"/>
    </row>
    <row r="27" spans="1:7" ht="26.25" customHeight="1">
      <c r="A27" s="11" t="s">
        <v>36</v>
      </c>
      <c r="B27" s="22"/>
      <c r="C27" s="226"/>
      <c r="D27" s="230"/>
      <c r="E27" s="226"/>
      <c r="F27" s="230"/>
      <c r="G27" s="112"/>
    </row>
    <row r="28" spans="1:7" ht="26.25" customHeight="1">
      <c r="A28" s="603" t="s">
        <v>48</v>
      </c>
      <c r="B28" s="604"/>
      <c r="C28" s="227"/>
      <c r="D28" s="231"/>
      <c r="E28" s="227"/>
      <c r="F28" s="231"/>
      <c r="G28" s="232"/>
    </row>
    <row r="29" spans="1:7" ht="26.25" customHeight="1">
      <c r="A29" s="222" t="s">
        <v>269</v>
      </c>
      <c r="B29" s="223"/>
      <c r="C29" s="223"/>
      <c r="D29" s="223"/>
      <c r="E29" s="223"/>
      <c r="F29" s="223"/>
      <c r="G29" s="223"/>
    </row>
    <row r="30" spans="1:7" ht="26.25" customHeight="1">
      <c r="A30" s="62" t="s">
        <v>38</v>
      </c>
      <c r="B30" s="62" t="s">
        <v>237</v>
      </c>
      <c r="C30" s="62" t="s">
        <v>238</v>
      </c>
      <c r="D30" s="62" t="s">
        <v>48</v>
      </c>
      <c r="E30" s="62" t="s">
        <v>69</v>
      </c>
      <c r="F30" s="82" t="s">
        <v>267</v>
      </c>
      <c r="G30" s="82" t="s">
        <v>270</v>
      </c>
    </row>
    <row r="31" spans="1:7" ht="26.25" customHeight="1">
      <c r="A31" s="63"/>
      <c r="B31" s="63"/>
      <c r="C31" s="63"/>
      <c r="D31" s="63" t="str">
        <f>IF(A31="","",SUM(A31:C31))</f>
        <v/>
      </c>
      <c r="E31" s="63" t="str">
        <f>IF(F8="","",F8)</f>
        <v/>
      </c>
      <c r="F31" s="63" t="str">
        <f>IF(F8="","",ROUNDDOWN(D31/F8,0))</f>
        <v/>
      </c>
      <c r="G31" s="63" t="str">
        <f>IF(F31="","",F31*G8)</f>
        <v/>
      </c>
    </row>
    <row r="32" spans="1:7" ht="26.25" customHeight="1">
      <c r="A32" s="1" t="s">
        <v>276</v>
      </c>
    </row>
  </sheetData>
  <mergeCells count="10">
    <mergeCell ref="A28:B28"/>
    <mergeCell ref="A10:A11"/>
    <mergeCell ref="B10:B11"/>
    <mergeCell ref="G10:G11"/>
    <mergeCell ref="B3:F3"/>
    <mergeCell ref="C4:D4"/>
    <mergeCell ref="E4:F4"/>
    <mergeCell ref="B5:F5"/>
    <mergeCell ref="C10:D10"/>
    <mergeCell ref="E10:F10"/>
  </mergeCells>
  <phoneticPr fontId="1"/>
  <pageMargins left="0.31496062992125984" right="0.11811023622047245" top="0.35433070866141736" bottom="0" header="0.31496062992125984" footer="0.31496062992125984"/>
  <pageSetup paperSize="9" orientation="portrait" horizontalDpi="6553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H43"/>
  <sheetViews>
    <sheetView workbookViewId="0"/>
  </sheetViews>
  <sheetFormatPr defaultRowHeight="15"/>
  <cols>
    <col min="1" max="1" width="9" style="233" customWidth="1"/>
    <col min="2" max="2" width="16.625" style="233" customWidth="1"/>
    <col min="3" max="6" width="11.625" style="233" customWidth="1"/>
    <col min="7" max="7" width="14.25" style="233" customWidth="1"/>
    <col min="8" max="8" width="12.125" style="233" customWidth="1"/>
    <col min="9" max="9" width="9" style="233" customWidth="1"/>
    <col min="10" max="16384" width="9" style="233"/>
  </cols>
  <sheetData>
    <row r="1" spans="1:8" ht="20.100000000000001" customHeight="1">
      <c r="A1" s="234" t="s">
        <v>15</v>
      </c>
      <c r="G1" s="258" t="s">
        <v>185</v>
      </c>
      <c r="H1" s="265" t="s">
        <v>113</v>
      </c>
    </row>
    <row r="2" spans="1:8" ht="20.100000000000001" customHeight="1">
      <c r="A2" s="14"/>
      <c r="B2" s="14"/>
      <c r="C2" s="14"/>
      <c r="D2" s="14"/>
      <c r="E2" s="14"/>
      <c r="F2" s="14"/>
    </row>
    <row r="3" spans="1:8" ht="20.100000000000001" customHeight="1">
      <c r="A3" s="609"/>
      <c r="B3" s="609"/>
      <c r="C3" s="14" t="s">
        <v>21</v>
      </c>
      <c r="D3" s="610" t="s">
        <v>88</v>
      </c>
      <c r="E3" s="610"/>
      <c r="F3" s="14"/>
    </row>
    <row r="4" spans="1:8" ht="20.100000000000001" customHeight="1">
      <c r="A4" s="235"/>
      <c r="B4" s="235"/>
      <c r="C4" s="14"/>
      <c r="D4" s="235"/>
      <c r="E4" s="255"/>
      <c r="F4" s="14"/>
    </row>
    <row r="5" spans="1:8" ht="20.100000000000001" customHeight="1">
      <c r="A5" s="235" t="s">
        <v>40</v>
      </c>
      <c r="B5" s="235"/>
      <c r="C5" s="14"/>
      <c r="D5" s="235"/>
      <c r="E5" s="255"/>
      <c r="F5" s="14"/>
    </row>
    <row r="6" spans="1:8" ht="30" customHeight="1">
      <c r="A6" s="235"/>
      <c r="B6" s="6" t="s">
        <v>43</v>
      </c>
      <c r="C6" s="6" t="s">
        <v>90</v>
      </c>
      <c r="D6" s="250" t="s">
        <v>7</v>
      </c>
      <c r="E6" s="6" t="s">
        <v>4</v>
      </c>
      <c r="F6" s="257" t="s">
        <v>92</v>
      </c>
      <c r="G6" s="6" t="s">
        <v>48</v>
      </c>
      <c r="H6" s="6" t="s">
        <v>67</v>
      </c>
    </row>
    <row r="7" spans="1:8" ht="20.100000000000001" customHeight="1">
      <c r="A7" s="235"/>
      <c r="B7" s="239"/>
      <c r="C7" s="239"/>
      <c r="D7" s="239"/>
      <c r="E7" s="256"/>
      <c r="F7" s="239"/>
      <c r="G7" s="259">
        <f>SUM(B7:F7)</f>
        <v>0</v>
      </c>
      <c r="H7" s="259">
        <f>SUM(B7:D7)</f>
        <v>0</v>
      </c>
    </row>
    <row r="8" spans="1:8" ht="20.100000000000001" customHeight="1">
      <c r="A8" s="14"/>
      <c r="B8" s="14"/>
      <c r="C8" s="14"/>
      <c r="D8" s="14"/>
      <c r="E8" s="14"/>
      <c r="F8" s="14"/>
      <c r="H8" s="233" t="s">
        <v>91</v>
      </c>
    </row>
    <row r="9" spans="1:8" ht="20.100000000000001" customHeight="1">
      <c r="A9" s="14" t="s">
        <v>49</v>
      </c>
      <c r="B9" s="14"/>
      <c r="C9" s="14"/>
      <c r="D9" s="14"/>
      <c r="E9" s="14"/>
      <c r="F9" s="14"/>
    </row>
    <row r="10" spans="1:8" ht="20.100000000000001" customHeight="1">
      <c r="A10" s="615"/>
      <c r="B10" s="618" t="s">
        <v>78</v>
      </c>
      <c r="C10" s="611" t="s">
        <v>87</v>
      </c>
      <c r="D10" s="612"/>
      <c r="E10" s="611" t="s">
        <v>87</v>
      </c>
      <c r="F10" s="612"/>
      <c r="G10" s="620" t="s">
        <v>60</v>
      </c>
    </row>
    <row r="11" spans="1:8" ht="20.100000000000001" customHeight="1">
      <c r="A11" s="616"/>
      <c r="B11" s="433"/>
      <c r="C11" s="128" t="s">
        <v>110</v>
      </c>
      <c r="D11" s="623" t="s">
        <v>38</v>
      </c>
      <c r="E11" s="128" t="s">
        <v>110</v>
      </c>
      <c r="F11" s="623" t="s">
        <v>38</v>
      </c>
      <c r="G11" s="621"/>
    </row>
    <row r="12" spans="1:8" ht="20.100000000000001" customHeight="1">
      <c r="A12" s="617"/>
      <c r="B12" s="619"/>
      <c r="C12" s="245" t="s">
        <v>86</v>
      </c>
      <c r="D12" s="624"/>
      <c r="E12" s="245" t="s">
        <v>86</v>
      </c>
      <c r="F12" s="624"/>
      <c r="G12" s="622"/>
    </row>
    <row r="13" spans="1:8" ht="20.100000000000001" customHeight="1">
      <c r="A13" s="236" t="s">
        <v>81</v>
      </c>
      <c r="B13" s="240"/>
      <c r="C13" s="246"/>
      <c r="D13" s="251"/>
      <c r="E13" s="246"/>
      <c r="F13" s="251"/>
      <c r="G13" s="260"/>
    </row>
    <row r="14" spans="1:8" ht="20.100000000000001" customHeight="1">
      <c r="A14" s="237" t="s">
        <v>81</v>
      </c>
      <c r="B14" s="241"/>
      <c r="C14" s="247"/>
      <c r="D14" s="252"/>
      <c r="E14" s="247"/>
      <c r="F14" s="252"/>
      <c r="G14" s="261"/>
    </row>
    <row r="15" spans="1:8" ht="20.100000000000001" customHeight="1">
      <c r="A15" s="237" t="s">
        <v>41</v>
      </c>
      <c r="B15" s="241"/>
      <c r="C15" s="247"/>
      <c r="D15" s="252"/>
      <c r="E15" s="247"/>
      <c r="F15" s="252"/>
      <c r="G15" s="261"/>
    </row>
    <row r="16" spans="1:8" ht="20.100000000000001" customHeight="1">
      <c r="A16" s="237" t="s">
        <v>41</v>
      </c>
      <c r="B16" s="241"/>
      <c r="C16" s="247"/>
      <c r="D16" s="252"/>
      <c r="E16" s="247"/>
      <c r="F16" s="252"/>
      <c r="G16" s="261"/>
    </row>
    <row r="17" spans="1:7" ht="20.100000000000001" customHeight="1">
      <c r="A17" s="237" t="s">
        <v>83</v>
      </c>
      <c r="B17" s="241"/>
      <c r="C17" s="247"/>
      <c r="D17" s="252"/>
      <c r="E17" s="247"/>
      <c r="F17" s="252"/>
      <c r="G17" s="261"/>
    </row>
    <row r="18" spans="1:7" ht="20.100000000000001" customHeight="1">
      <c r="A18" s="237" t="s">
        <v>83</v>
      </c>
      <c r="B18" s="241"/>
      <c r="C18" s="247"/>
      <c r="D18" s="252"/>
      <c r="E18" s="247"/>
      <c r="F18" s="252"/>
      <c r="G18" s="261"/>
    </row>
    <row r="19" spans="1:7" ht="20.100000000000001" customHeight="1">
      <c r="A19" s="237" t="s">
        <v>83</v>
      </c>
      <c r="B19" s="241"/>
      <c r="C19" s="247"/>
      <c r="D19" s="252"/>
      <c r="E19" s="247"/>
      <c r="F19" s="252"/>
      <c r="G19" s="261"/>
    </row>
    <row r="20" spans="1:7" ht="20.100000000000001" customHeight="1">
      <c r="A20" s="237" t="s">
        <v>83</v>
      </c>
      <c r="B20" s="241"/>
      <c r="C20" s="247"/>
      <c r="D20" s="252"/>
      <c r="E20" s="247"/>
      <c r="F20" s="252"/>
      <c r="G20" s="261"/>
    </row>
    <row r="21" spans="1:7" ht="20.100000000000001" customHeight="1">
      <c r="A21" s="237" t="s">
        <v>83</v>
      </c>
      <c r="B21" s="241"/>
      <c r="C21" s="247"/>
      <c r="D21" s="252"/>
      <c r="E21" s="247"/>
      <c r="F21" s="252"/>
      <c r="G21" s="261"/>
    </row>
    <row r="22" spans="1:7" ht="20.100000000000001" customHeight="1">
      <c r="A22" s="237" t="s">
        <v>83</v>
      </c>
      <c r="B22" s="241"/>
      <c r="C22" s="247"/>
      <c r="D22" s="252"/>
      <c r="E22" s="247"/>
      <c r="F22" s="252"/>
      <c r="G22" s="261"/>
    </row>
    <row r="23" spans="1:7" ht="20.100000000000001" customHeight="1">
      <c r="A23" s="237" t="s">
        <v>83</v>
      </c>
      <c r="B23" s="241"/>
      <c r="C23" s="247"/>
      <c r="D23" s="252"/>
      <c r="E23" s="247"/>
      <c r="F23" s="252"/>
      <c r="G23" s="261"/>
    </row>
    <row r="24" spans="1:7" ht="20.100000000000001" customHeight="1">
      <c r="A24" s="237" t="s">
        <v>83</v>
      </c>
      <c r="B24" s="241"/>
      <c r="C24" s="247"/>
      <c r="D24" s="252"/>
      <c r="E24" s="247"/>
      <c r="F24" s="252"/>
      <c r="G24" s="261"/>
    </row>
    <row r="25" spans="1:7" ht="20.100000000000001" customHeight="1">
      <c r="A25" s="237" t="s">
        <v>83</v>
      </c>
      <c r="B25" s="241"/>
      <c r="C25" s="247"/>
      <c r="D25" s="252"/>
      <c r="E25" s="247"/>
      <c r="F25" s="252"/>
      <c r="G25" s="261"/>
    </row>
    <row r="26" spans="1:7" ht="20.100000000000001" customHeight="1">
      <c r="A26" s="237" t="s">
        <v>83</v>
      </c>
      <c r="B26" s="241"/>
      <c r="C26" s="247"/>
      <c r="D26" s="252"/>
      <c r="E26" s="247"/>
      <c r="F26" s="252"/>
      <c r="G26" s="261"/>
    </row>
    <row r="27" spans="1:7" ht="20.100000000000001" customHeight="1">
      <c r="A27" s="237" t="s">
        <v>83</v>
      </c>
      <c r="B27" s="241"/>
      <c r="C27" s="247"/>
      <c r="D27" s="252"/>
      <c r="E27" s="247"/>
      <c r="F27" s="252"/>
      <c r="G27" s="261"/>
    </row>
    <row r="28" spans="1:7" ht="20.100000000000001" customHeight="1">
      <c r="A28" s="237" t="s">
        <v>83</v>
      </c>
      <c r="B28" s="241"/>
      <c r="C28" s="247"/>
      <c r="D28" s="252"/>
      <c r="E28" s="247"/>
      <c r="F28" s="252"/>
      <c r="G28" s="261"/>
    </row>
    <row r="29" spans="1:7" ht="20.100000000000001" customHeight="1">
      <c r="A29" s="237" t="s">
        <v>83</v>
      </c>
      <c r="B29" s="241"/>
      <c r="C29" s="247"/>
      <c r="D29" s="252"/>
      <c r="E29" s="247"/>
      <c r="F29" s="252"/>
      <c r="G29" s="261"/>
    </row>
    <row r="30" spans="1:7" ht="20.100000000000001" customHeight="1">
      <c r="A30" s="237" t="s">
        <v>83</v>
      </c>
      <c r="B30" s="241"/>
      <c r="C30" s="247"/>
      <c r="D30" s="252"/>
      <c r="E30" s="247"/>
      <c r="F30" s="252"/>
      <c r="G30" s="261"/>
    </row>
    <row r="31" spans="1:7" ht="20.100000000000001" customHeight="1">
      <c r="A31" s="237" t="s">
        <v>83</v>
      </c>
      <c r="B31" s="241"/>
      <c r="C31" s="247"/>
      <c r="D31" s="252"/>
      <c r="E31" s="247"/>
      <c r="F31" s="252"/>
      <c r="G31" s="261"/>
    </row>
    <row r="32" spans="1:7" ht="20.100000000000001" customHeight="1">
      <c r="A32" s="237" t="s">
        <v>83</v>
      </c>
      <c r="B32" s="241"/>
      <c r="C32" s="247"/>
      <c r="D32" s="252"/>
      <c r="E32" s="247"/>
      <c r="F32" s="252"/>
      <c r="G32" s="261"/>
    </row>
    <row r="33" spans="1:7" ht="20.100000000000001" customHeight="1">
      <c r="A33" s="237" t="s">
        <v>83</v>
      </c>
      <c r="B33" s="241"/>
      <c r="C33" s="247"/>
      <c r="D33" s="252"/>
      <c r="E33" s="247"/>
      <c r="F33" s="252"/>
      <c r="G33" s="261"/>
    </row>
    <row r="34" spans="1:7" ht="20.100000000000001" customHeight="1">
      <c r="A34" s="237" t="s">
        <v>83</v>
      </c>
      <c r="B34" s="241"/>
      <c r="C34" s="247"/>
      <c r="D34" s="252"/>
      <c r="E34" s="247"/>
      <c r="F34" s="252"/>
      <c r="G34" s="261"/>
    </row>
    <row r="35" spans="1:7" ht="20.100000000000001" customHeight="1">
      <c r="A35" s="237"/>
      <c r="B35" s="241"/>
      <c r="C35" s="247"/>
      <c r="D35" s="252"/>
      <c r="E35" s="247"/>
      <c r="F35" s="252"/>
      <c r="G35" s="261"/>
    </row>
    <row r="36" spans="1:7" ht="20.100000000000001" customHeight="1">
      <c r="A36" s="237"/>
      <c r="B36" s="241"/>
      <c r="C36" s="247"/>
      <c r="D36" s="252"/>
      <c r="E36" s="247"/>
      <c r="F36" s="252"/>
      <c r="G36" s="261"/>
    </row>
    <row r="37" spans="1:7" ht="20.100000000000001" customHeight="1">
      <c r="A37" s="238"/>
      <c r="B37" s="242"/>
      <c r="C37" s="248"/>
      <c r="D37" s="253"/>
      <c r="E37" s="248"/>
      <c r="F37" s="253"/>
      <c r="G37" s="262"/>
    </row>
    <row r="38" spans="1:7" ht="20.100000000000001" customHeight="1">
      <c r="A38" s="613" t="s">
        <v>48</v>
      </c>
      <c r="B38" s="614"/>
      <c r="C38" s="249"/>
      <c r="D38" s="254">
        <f>SUM(D13:D37)</f>
        <v>0</v>
      </c>
      <c r="E38" s="249"/>
      <c r="F38" s="254">
        <f>SUM(F13:F37)</f>
        <v>0</v>
      </c>
      <c r="G38" s="263">
        <f>SUM(G13:G37)</f>
        <v>0</v>
      </c>
    </row>
    <row r="39" spans="1:7" ht="20.100000000000001" customHeight="1"/>
    <row r="40" spans="1:7" ht="20.100000000000001" customHeight="1">
      <c r="A40" s="14" t="s">
        <v>46</v>
      </c>
    </row>
    <row r="41" spans="1:7" ht="30" customHeight="1">
      <c r="B41" s="243" t="s">
        <v>38</v>
      </c>
      <c r="C41" s="243" t="s">
        <v>76</v>
      </c>
      <c r="D41" s="243" t="s">
        <v>27</v>
      </c>
      <c r="E41" s="243" t="s">
        <v>48</v>
      </c>
      <c r="F41" s="243" t="s">
        <v>10</v>
      </c>
      <c r="G41" s="264" t="s">
        <v>34</v>
      </c>
    </row>
    <row r="42" spans="1:7" ht="20.100000000000001" customHeight="1">
      <c r="B42" s="244">
        <v>3</v>
      </c>
      <c r="C42" s="244">
        <v>3</v>
      </c>
      <c r="D42" s="244">
        <v>3</v>
      </c>
      <c r="E42" s="244">
        <f>SUM(B42:D42)</f>
        <v>9</v>
      </c>
      <c r="F42" s="243">
        <v>2</v>
      </c>
      <c r="G42" s="243">
        <f>E42/F42</f>
        <v>4.5</v>
      </c>
    </row>
    <row r="43" spans="1:7" ht="20.100000000000001" customHeight="1"/>
  </sheetData>
  <mergeCells count="10">
    <mergeCell ref="G10:G12"/>
    <mergeCell ref="D11:D12"/>
    <mergeCell ref="F11:F12"/>
    <mergeCell ref="A3:B3"/>
    <mergeCell ref="D3:E3"/>
    <mergeCell ref="C10:D10"/>
    <mergeCell ref="E10:F10"/>
    <mergeCell ref="A38:B38"/>
    <mergeCell ref="A10:A12"/>
    <mergeCell ref="B10:B12"/>
  </mergeCells>
  <phoneticPr fontId="1"/>
  <pageMargins left="0.70866141732283472" right="0.51181102362204722" top="0.74803149606299213" bottom="0.35433070866141736" header="0.31496062992125984" footer="0.31496062992125984"/>
  <pageSetup paperSize="9" scale="92" orientation="portrait" horizontalDpi="6553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42"/>
  <sheetViews>
    <sheetView workbookViewId="0">
      <selection activeCell="F24" sqref="F24"/>
    </sheetView>
  </sheetViews>
  <sheetFormatPr defaultRowHeight="13.5"/>
  <cols>
    <col min="2" max="2" width="16.625" customWidth="1"/>
    <col min="3" max="3" width="14.75" customWidth="1"/>
    <col min="4" max="6" width="10.625" customWidth="1"/>
    <col min="7" max="7" width="9.75" customWidth="1"/>
    <col min="8" max="9" width="11.625" customWidth="1"/>
    <col min="10" max="10" width="10.625" customWidth="1"/>
    <col min="11" max="11" width="14.25" customWidth="1"/>
  </cols>
  <sheetData>
    <row r="1" spans="1:11" ht="20.100000000000001" customHeight="1">
      <c r="A1" s="196" t="s">
        <v>15</v>
      </c>
      <c r="B1" s="201"/>
      <c r="C1" s="201"/>
      <c r="D1" s="201"/>
      <c r="E1" s="201"/>
      <c r="F1" s="201"/>
      <c r="G1" s="201"/>
      <c r="H1" s="201"/>
      <c r="I1" s="201"/>
      <c r="J1" s="216" t="s">
        <v>185</v>
      </c>
      <c r="K1" s="217" t="s">
        <v>113</v>
      </c>
    </row>
    <row r="2" spans="1:11" ht="20.100000000000001" customHeight="1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201"/>
    </row>
    <row r="3" spans="1:11" ht="20.100000000000001" customHeight="1">
      <c r="A3" s="599"/>
      <c r="B3" s="599"/>
      <c r="C3" s="197" t="s">
        <v>21</v>
      </c>
      <c r="D3" s="600" t="s">
        <v>88</v>
      </c>
      <c r="E3" s="600"/>
      <c r="F3" s="273"/>
      <c r="G3" s="273"/>
      <c r="H3" s="197"/>
      <c r="I3" s="197"/>
      <c r="J3" s="197"/>
      <c r="K3" s="201"/>
    </row>
    <row r="4" spans="1:11" ht="20.100000000000001" customHeight="1">
      <c r="A4" s="205"/>
      <c r="B4" s="205"/>
      <c r="C4" s="197"/>
      <c r="D4" s="205"/>
      <c r="E4" s="273"/>
      <c r="F4" s="273"/>
      <c r="G4" s="273"/>
      <c r="H4" s="197"/>
      <c r="I4" s="197"/>
      <c r="J4" s="197"/>
      <c r="K4" s="201"/>
    </row>
    <row r="5" spans="1:11" ht="20.100000000000001" customHeight="1">
      <c r="A5" s="205" t="s">
        <v>65</v>
      </c>
      <c r="B5" s="205"/>
      <c r="C5" s="197"/>
      <c r="D5" s="205"/>
      <c r="E5" s="273"/>
      <c r="F5" s="273"/>
      <c r="G5" s="273"/>
      <c r="H5" s="197"/>
      <c r="I5" s="197"/>
      <c r="J5" s="197"/>
      <c r="K5" s="201"/>
    </row>
    <row r="6" spans="1:11" ht="20.100000000000001" customHeight="1">
      <c r="A6" s="197" t="s">
        <v>196</v>
      </c>
      <c r="B6" s="205"/>
      <c r="C6" s="197"/>
      <c r="D6" s="205"/>
      <c r="E6" s="273"/>
      <c r="F6" s="273"/>
      <c r="G6" s="273"/>
      <c r="H6" s="197"/>
      <c r="I6" s="197"/>
      <c r="J6" s="197"/>
      <c r="K6" s="201"/>
    </row>
    <row r="7" spans="1:11" ht="20.100000000000001" customHeight="1">
      <c r="A7" s="197" t="s">
        <v>153</v>
      </c>
      <c r="B7" s="197"/>
      <c r="C7" s="197"/>
      <c r="D7" s="197"/>
      <c r="E7" s="197"/>
      <c r="F7" s="197"/>
      <c r="G7" s="197"/>
      <c r="H7" s="197"/>
      <c r="I7" s="197"/>
      <c r="J7" s="197"/>
      <c r="K7" s="201"/>
    </row>
    <row r="8" spans="1:11" ht="20.100000000000001" customHeight="1">
      <c r="A8" s="197" t="s">
        <v>195</v>
      </c>
      <c r="B8" s="197"/>
      <c r="C8" s="197"/>
      <c r="D8" s="197"/>
      <c r="E8" s="197"/>
      <c r="F8" s="197"/>
      <c r="G8" s="197"/>
      <c r="H8" s="197"/>
      <c r="I8" s="197"/>
      <c r="J8" s="197"/>
      <c r="K8" s="201"/>
    </row>
    <row r="9" spans="1:11" ht="20.100000000000001" customHeight="1">
      <c r="A9" s="589"/>
      <c r="B9" s="592"/>
      <c r="C9" s="643" t="s">
        <v>89</v>
      </c>
      <c r="D9" s="645" t="s">
        <v>189</v>
      </c>
      <c r="E9" s="634" t="s">
        <v>96</v>
      </c>
      <c r="F9" s="634" t="s">
        <v>76</v>
      </c>
      <c r="G9" s="282" t="s">
        <v>27</v>
      </c>
      <c r="H9" s="636" t="s">
        <v>192</v>
      </c>
      <c r="I9" s="638" t="s">
        <v>193</v>
      </c>
      <c r="J9" s="634"/>
      <c r="K9" s="640" t="s">
        <v>194</v>
      </c>
    </row>
    <row r="10" spans="1:11" ht="20.100000000000001" customHeight="1">
      <c r="A10" s="590"/>
      <c r="B10" s="593"/>
      <c r="C10" s="644"/>
      <c r="D10" s="646"/>
      <c r="E10" s="635"/>
      <c r="F10" s="635"/>
      <c r="G10" s="283" t="s">
        <v>190</v>
      </c>
      <c r="H10" s="637"/>
      <c r="I10" s="639"/>
      <c r="J10" s="635"/>
      <c r="K10" s="641"/>
    </row>
    <row r="11" spans="1:11" ht="24" customHeight="1">
      <c r="A11" s="198" t="s">
        <v>81</v>
      </c>
      <c r="B11" s="266"/>
      <c r="C11" s="647"/>
      <c r="D11" s="269">
        <v>12.7</v>
      </c>
      <c r="E11" s="274">
        <f t="shared" ref="E11:E39" si="0">ROUND(D11*2,0)*37</f>
        <v>925</v>
      </c>
      <c r="F11" s="278"/>
      <c r="G11" s="284">
        <v>500</v>
      </c>
      <c r="H11" s="288">
        <f t="shared" ref="H11:H39" si="1">E11+F11+G11</f>
        <v>1425</v>
      </c>
      <c r="I11" s="625">
        <f>SUM(H11:H39)</f>
        <v>4175</v>
      </c>
      <c r="J11" s="628" t="s">
        <v>61</v>
      </c>
      <c r="K11" s="631">
        <f>ROUND(I11/3,0)</f>
        <v>1392</v>
      </c>
    </row>
    <row r="12" spans="1:11" ht="24" customHeight="1">
      <c r="A12" s="199" t="s">
        <v>41</v>
      </c>
      <c r="B12" s="203"/>
      <c r="C12" s="648"/>
      <c r="D12" s="270">
        <v>12.7</v>
      </c>
      <c r="E12" s="275">
        <f t="shared" si="0"/>
        <v>925</v>
      </c>
      <c r="F12" s="279"/>
      <c r="G12" s="285">
        <v>400</v>
      </c>
      <c r="H12" s="212">
        <f t="shared" si="1"/>
        <v>1325</v>
      </c>
      <c r="I12" s="626"/>
      <c r="J12" s="629"/>
      <c r="K12" s="632"/>
    </row>
    <row r="13" spans="1:11" ht="24" customHeight="1">
      <c r="A13" s="199" t="s">
        <v>83</v>
      </c>
      <c r="B13" s="203"/>
      <c r="C13" s="648"/>
      <c r="D13" s="270">
        <v>12.7</v>
      </c>
      <c r="E13" s="275">
        <f t="shared" si="0"/>
        <v>925</v>
      </c>
      <c r="F13" s="279"/>
      <c r="G13" s="285">
        <v>500</v>
      </c>
      <c r="H13" s="212">
        <f t="shared" si="1"/>
        <v>1425</v>
      </c>
      <c r="I13" s="626"/>
      <c r="J13" s="629"/>
      <c r="K13" s="632"/>
    </row>
    <row r="14" spans="1:11" ht="24" customHeight="1">
      <c r="A14" s="199" t="s">
        <v>83</v>
      </c>
      <c r="B14" s="203"/>
      <c r="C14" s="648"/>
      <c r="D14" s="270"/>
      <c r="E14" s="275">
        <f t="shared" si="0"/>
        <v>0</v>
      </c>
      <c r="F14" s="279"/>
      <c r="G14" s="285"/>
      <c r="H14" s="212">
        <f t="shared" si="1"/>
        <v>0</v>
      </c>
      <c r="I14" s="626"/>
      <c r="J14" s="629"/>
      <c r="K14" s="632"/>
    </row>
    <row r="15" spans="1:11" ht="24" customHeight="1">
      <c r="A15" s="199" t="s">
        <v>83</v>
      </c>
      <c r="B15" s="203"/>
      <c r="C15" s="648"/>
      <c r="D15" s="270"/>
      <c r="E15" s="275">
        <f t="shared" si="0"/>
        <v>0</v>
      </c>
      <c r="F15" s="279"/>
      <c r="G15" s="285"/>
      <c r="H15" s="212">
        <f t="shared" si="1"/>
        <v>0</v>
      </c>
      <c r="I15" s="626"/>
      <c r="J15" s="629"/>
      <c r="K15" s="632"/>
    </row>
    <row r="16" spans="1:11" ht="24" customHeight="1">
      <c r="A16" s="199" t="s">
        <v>83</v>
      </c>
      <c r="B16" s="203"/>
      <c r="C16" s="648"/>
      <c r="D16" s="270"/>
      <c r="E16" s="275">
        <f t="shared" si="0"/>
        <v>0</v>
      </c>
      <c r="F16" s="279"/>
      <c r="G16" s="285"/>
      <c r="H16" s="212">
        <f t="shared" si="1"/>
        <v>0</v>
      </c>
      <c r="I16" s="626"/>
      <c r="J16" s="629"/>
      <c r="K16" s="632"/>
    </row>
    <row r="17" spans="1:11" ht="24" customHeight="1">
      <c r="A17" s="199" t="s">
        <v>83</v>
      </c>
      <c r="B17" s="203"/>
      <c r="C17" s="648"/>
      <c r="D17" s="270"/>
      <c r="E17" s="275">
        <f t="shared" si="0"/>
        <v>0</v>
      </c>
      <c r="F17" s="279"/>
      <c r="G17" s="285"/>
      <c r="H17" s="212">
        <f t="shared" si="1"/>
        <v>0</v>
      </c>
      <c r="I17" s="626"/>
      <c r="J17" s="629"/>
      <c r="K17" s="632"/>
    </row>
    <row r="18" spans="1:11" ht="24" customHeight="1">
      <c r="A18" s="199" t="s">
        <v>83</v>
      </c>
      <c r="B18" s="203"/>
      <c r="C18" s="648"/>
      <c r="D18" s="270"/>
      <c r="E18" s="275">
        <f t="shared" si="0"/>
        <v>0</v>
      </c>
      <c r="F18" s="279"/>
      <c r="G18" s="285"/>
      <c r="H18" s="212">
        <f t="shared" si="1"/>
        <v>0</v>
      </c>
      <c r="I18" s="626"/>
      <c r="J18" s="629"/>
      <c r="K18" s="632"/>
    </row>
    <row r="19" spans="1:11" ht="24" customHeight="1">
      <c r="A19" s="199" t="s">
        <v>83</v>
      </c>
      <c r="B19" s="203"/>
      <c r="C19" s="648"/>
      <c r="D19" s="270"/>
      <c r="E19" s="275">
        <f t="shared" si="0"/>
        <v>0</v>
      </c>
      <c r="F19" s="279"/>
      <c r="G19" s="285"/>
      <c r="H19" s="212">
        <f t="shared" si="1"/>
        <v>0</v>
      </c>
      <c r="I19" s="626"/>
      <c r="J19" s="629"/>
      <c r="K19" s="632"/>
    </row>
    <row r="20" spans="1:11" ht="24" customHeight="1">
      <c r="A20" s="199" t="s">
        <v>83</v>
      </c>
      <c r="B20" s="203"/>
      <c r="C20" s="648"/>
      <c r="D20" s="270"/>
      <c r="E20" s="275">
        <f t="shared" si="0"/>
        <v>0</v>
      </c>
      <c r="F20" s="279"/>
      <c r="G20" s="285"/>
      <c r="H20" s="212">
        <f t="shared" si="1"/>
        <v>0</v>
      </c>
      <c r="I20" s="626"/>
      <c r="J20" s="629"/>
      <c r="K20" s="632"/>
    </row>
    <row r="21" spans="1:11" ht="24" customHeight="1">
      <c r="A21" s="199" t="s">
        <v>83</v>
      </c>
      <c r="B21" s="203"/>
      <c r="C21" s="648"/>
      <c r="D21" s="270"/>
      <c r="E21" s="275">
        <f t="shared" si="0"/>
        <v>0</v>
      </c>
      <c r="F21" s="279"/>
      <c r="G21" s="285"/>
      <c r="H21" s="212">
        <f t="shared" si="1"/>
        <v>0</v>
      </c>
      <c r="I21" s="626"/>
      <c r="J21" s="629"/>
      <c r="K21" s="632"/>
    </row>
    <row r="22" spans="1:11" ht="24" customHeight="1">
      <c r="A22" s="199" t="s">
        <v>83</v>
      </c>
      <c r="B22" s="203"/>
      <c r="C22" s="648"/>
      <c r="D22" s="270"/>
      <c r="E22" s="275">
        <f t="shared" si="0"/>
        <v>0</v>
      </c>
      <c r="F22" s="279"/>
      <c r="G22" s="285"/>
      <c r="H22" s="212">
        <f t="shared" si="1"/>
        <v>0</v>
      </c>
      <c r="I22" s="626"/>
      <c r="J22" s="629"/>
      <c r="K22" s="632"/>
    </row>
    <row r="23" spans="1:11" ht="24" customHeight="1">
      <c r="A23" s="199" t="s">
        <v>83</v>
      </c>
      <c r="B23" s="203"/>
      <c r="C23" s="648"/>
      <c r="D23" s="270"/>
      <c r="E23" s="275">
        <f t="shared" si="0"/>
        <v>0</v>
      </c>
      <c r="F23" s="279"/>
      <c r="G23" s="285"/>
      <c r="H23" s="212">
        <f t="shared" si="1"/>
        <v>0</v>
      </c>
      <c r="I23" s="626"/>
      <c r="J23" s="629"/>
      <c r="K23" s="632"/>
    </row>
    <row r="24" spans="1:11" ht="24" customHeight="1">
      <c r="A24" s="199" t="s">
        <v>83</v>
      </c>
      <c r="B24" s="203"/>
      <c r="C24" s="648"/>
      <c r="D24" s="270"/>
      <c r="E24" s="275">
        <f t="shared" si="0"/>
        <v>0</v>
      </c>
      <c r="F24" s="279"/>
      <c r="G24" s="285"/>
      <c r="H24" s="212">
        <f t="shared" si="1"/>
        <v>0</v>
      </c>
      <c r="I24" s="626"/>
      <c r="J24" s="629"/>
      <c r="K24" s="632"/>
    </row>
    <row r="25" spans="1:11" ht="24" customHeight="1">
      <c r="A25" s="199" t="s">
        <v>83</v>
      </c>
      <c r="B25" s="203"/>
      <c r="C25" s="648"/>
      <c r="D25" s="270"/>
      <c r="E25" s="275">
        <f t="shared" si="0"/>
        <v>0</v>
      </c>
      <c r="F25" s="279"/>
      <c r="G25" s="285"/>
      <c r="H25" s="212">
        <f t="shared" si="1"/>
        <v>0</v>
      </c>
      <c r="I25" s="626"/>
      <c r="J25" s="629"/>
      <c r="K25" s="632"/>
    </row>
    <row r="26" spans="1:11" ht="24" customHeight="1">
      <c r="A26" s="199" t="s">
        <v>83</v>
      </c>
      <c r="B26" s="203"/>
      <c r="C26" s="648"/>
      <c r="D26" s="270"/>
      <c r="E26" s="275">
        <f t="shared" si="0"/>
        <v>0</v>
      </c>
      <c r="F26" s="279"/>
      <c r="G26" s="285"/>
      <c r="H26" s="212">
        <f t="shared" si="1"/>
        <v>0</v>
      </c>
      <c r="I26" s="626"/>
      <c r="J26" s="629"/>
      <c r="K26" s="632"/>
    </row>
    <row r="27" spans="1:11" ht="24" customHeight="1">
      <c r="A27" s="199" t="s">
        <v>83</v>
      </c>
      <c r="B27" s="203"/>
      <c r="C27" s="648"/>
      <c r="D27" s="270"/>
      <c r="E27" s="275">
        <f t="shared" si="0"/>
        <v>0</v>
      </c>
      <c r="F27" s="279"/>
      <c r="G27" s="285"/>
      <c r="H27" s="212">
        <f t="shared" si="1"/>
        <v>0</v>
      </c>
      <c r="I27" s="626"/>
      <c r="J27" s="629"/>
      <c r="K27" s="632"/>
    </row>
    <row r="28" spans="1:11" ht="24" customHeight="1">
      <c r="A28" s="199" t="s">
        <v>83</v>
      </c>
      <c r="B28" s="203"/>
      <c r="C28" s="648"/>
      <c r="D28" s="270"/>
      <c r="E28" s="275">
        <f t="shared" si="0"/>
        <v>0</v>
      </c>
      <c r="F28" s="279"/>
      <c r="G28" s="285"/>
      <c r="H28" s="212">
        <f t="shared" si="1"/>
        <v>0</v>
      </c>
      <c r="I28" s="626"/>
      <c r="J28" s="629"/>
      <c r="K28" s="632"/>
    </row>
    <row r="29" spans="1:11" ht="24" customHeight="1">
      <c r="A29" s="199" t="s">
        <v>83</v>
      </c>
      <c r="B29" s="203"/>
      <c r="C29" s="648"/>
      <c r="D29" s="270"/>
      <c r="E29" s="275">
        <f t="shared" si="0"/>
        <v>0</v>
      </c>
      <c r="F29" s="279"/>
      <c r="G29" s="285"/>
      <c r="H29" s="212">
        <f t="shared" si="1"/>
        <v>0</v>
      </c>
      <c r="I29" s="626"/>
      <c r="J29" s="629"/>
      <c r="K29" s="632"/>
    </row>
    <row r="30" spans="1:11" ht="24" customHeight="1">
      <c r="A30" s="199" t="s">
        <v>83</v>
      </c>
      <c r="B30" s="203"/>
      <c r="C30" s="648"/>
      <c r="D30" s="270"/>
      <c r="E30" s="275">
        <f t="shared" si="0"/>
        <v>0</v>
      </c>
      <c r="F30" s="279"/>
      <c r="G30" s="285"/>
      <c r="H30" s="212">
        <f t="shared" si="1"/>
        <v>0</v>
      </c>
      <c r="I30" s="626"/>
      <c r="J30" s="629"/>
      <c r="K30" s="632"/>
    </row>
    <row r="31" spans="1:11" ht="24" customHeight="1">
      <c r="A31" s="199" t="s">
        <v>83</v>
      </c>
      <c r="B31" s="203"/>
      <c r="C31" s="648"/>
      <c r="D31" s="270"/>
      <c r="E31" s="275">
        <f t="shared" si="0"/>
        <v>0</v>
      </c>
      <c r="F31" s="279"/>
      <c r="G31" s="285"/>
      <c r="H31" s="212">
        <f t="shared" si="1"/>
        <v>0</v>
      </c>
      <c r="I31" s="626"/>
      <c r="J31" s="629"/>
      <c r="K31" s="632"/>
    </row>
    <row r="32" spans="1:11" ht="24" customHeight="1">
      <c r="A32" s="199" t="s">
        <v>83</v>
      </c>
      <c r="B32" s="203"/>
      <c r="C32" s="648"/>
      <c r="D32" s="270"/>
      <c r="E32" s="275">
        <f t="shared" si="0"/>
        <v>0</v>
      </c>
      <c r="F32" s="279"/>
      <c r="G32" s="285"/>
      <c r="H32" s="212">
        <f t="shared" si="1"/>
        <v>0</v>
      </c>
      <c r="I32" s="626"/>
      <c r="J32" s="629"/>
      <c r="K32" s="632"/>
    </row>
    <row r="33" spans="1:11" ht="24" customHeight="1">
      <c r="A33" s="199" t="s">
        <v>83</v>
      </c>
      <c r="B33" s="203"/>
      <c r="C33" s="648"/>
      <c r="D33" s="270"/>
      <c r="E33" s="275">
        <f t="shared" si="0"/>
        <v>0</v>
      </c>
      <c r="F33" s="279"/>
      <c r="G33" s="285"/>
      <c r="H33" s="212">
        <f t="shared" si="1"/>
        <v>0</v>
      </c>
      <c r="I33" s="626"/>
      <c r="J33" s="629"/>
      <c r="K33" s="632"/>
    </row>
    <row r="34" spans="1:11" ht="24" customHeight="1">
      <c r="A34" s="199" t="s">
        <v>83</v>
      </c>
      <c r="B34" s="203"/>
      <c r="C34" s="648"/>
      <c r="D34" s="270"/>
      <c r="E34" s="275">
        <f t="shared" si="0"/>
        <v>0</v>
      </c>
      <c r="F34" s="279"/>
      <c r="G34" s="285"/>
      <c r="H34" s="212">
        <f t="shared" si="1"/>
        <v>0</v>
      </c>
      <c r="I34" s="626"/>
      <c r="J34" s="629"/>
      <c r="K34" s="632"/>
    </row>
    <row r="35" spans="1:11" ht="24" customHeight="1">
      <c r="A35" s="199" t="s">
        <v>83</v>
      </c>
      <c r="B35" s="203"/>
      <c r="C35" s="648"/>
      <c r="D35" s="270"/>
      <c r="E35" s="275">
        <f t="shared" si="0"/>
        <v>0</v>
      </c>
      <c r="F35" s="279"/>
      <c r="G35" s="285"/>
      <c r="H35" s="212">
        <f t="shared" si="1"/>
        <v>0</v>
      </c>
      <c r="I35" s="626"/>
      <c r="J35" s="629"/>
      <c r="K35" s="632"/>
    </row>
    <row r="36" spans="1:11" ht="24" customHeight="1">
      <c r="A36" s="199" t="s">
        <v>83</v>
      </c>
      <c r="B36" s="203"/>
      <c r="C36" s="648"/>
      <c r="D36" s="270"/>
      <c r="E36" s="275">
        <f t="shared" si="0"/>
        <v>0</v>
      </c>
      <c r="F36" s="279"/>
      <c r="G36" s="285"/>
      <c r="H36" s="212">
        <f t="shared" si="1"/>
        <v>0</v>
      </c>
      <c r="I36" s="626"/>
      <c r="J36" s="629"/>
      <c r="K36" s="632"/>
    </row>
    <row r="37" spans="1:11" ht="24" customHeight="1">
      <c r="A37" s="199" t="s">
        <v>83</v>
      </c>
      <c r="B37" s="203"/>
      <c r="C37" s="648"/>
      <c r="D37" s="270"/>
      <c r="E37" s="275">
        <f t="shared" si="0"/>
        <v>0</v>
      </c>
      <c r="F37" s="279"/>
      <c r="G37" s="285"/>
      <c r="H37" s="212">
        <f t="shared" si="1"/>
        <v>0</v>
      </c>
      <c r="I37" s="626"/>
      <c r="J37" s="629"/>
      <c r="K37" s="632"/>
    </row>
    <row r="38" spans="1:11" ht="24" customHeight="1">
      <c r="A38" s="199" t="s">
        <v>83</v>
      </c>
      <c r="B38" s="203"/>
      <c r="C38" s="648"/>
      <c r="D38" s="270"/>
      <c r="E38" s="275">
        <f t="shared" si="0"/>
        <v>0</v>
      </c>
      <c r="F38" s="279"/>
      <c r="G38" s="285"/>
      <c r="H38" s="212">
        <f t="shared" si="1"/>
        <v>0</v>
      </c>
      <c r="I38" s="626"/>
      <c r="J38" s="629"/>
      <c r="K38" s="632"/>
    </row>
    <row r="39" spans="1:11" ht="24" customHeight="1">
      <c r="A39" s="199" t="s">
        <v>83</v>
      </c>
      <c r="B39" s="204"/>
      <c r="C39" s="649"/>
      <c r="D39" s="271"/>
      <c r="E39" s="276">
        <f t="shared" si="0"/>
        <v>0</v>
      </c>
      <c r="F39" s="280"/>
      <c r="G39" s="286"/>
      <c r="H39" s="289">
        <f t="shared" si="1"/>
        <v>0</v>
      </c>
      <c r="I39" s="627"/>
      <c r="J39" s="630"/>
      <c r="K39" s="633"/>
    </row>
    <row r="40" spans="1:11" ht="24" customHeight="1">
      <c r="A40" s="586" t="s">
        <v>48</v>
      </c>
      <c r="B40" s="642"/>
      <c r="C40" s="267"/>
      <c r="D40" s="272"/>
      <c r="E40" s="277"/>
      <c r="F40" s="281"/>
      <c r="G40" s="287"/>
      <c r="H40" s="215">
        <f>SUM(H11:H39)</f>
        <v>4175</v>
      </c>
      <c r="I40" s="290"/>
      <c r="J40" s="291"/>
      <c r="K40" s="221">
        <f>SUM(K11:K39)</f>
        <v>1392</v>
      </c>
    </row>
    <row r="41" spans="1:11" ht="20.100000000000001" customHeight="1"/>
    <row r="42" spans="1:11" ht="20.100000000000001" customHeight="1"/>
  </sheetData>
  <mergeCells count="17">
    <mergeCell ref="A3:B3"/>
    <mergeCell ref="D3:E3"/>
    <mergeCell ref="A40:B40"/>
    <mergeCell ref="A9:A10"/>
    <mergeCell ref="B9:B10"/>
    <mergeCell ref="C9:C10"/>
    <mergeCell ref="D9:D10"/>
    <mergeCell ref="E9:E10"/>
    <mergeCell ref="C11:C39"/>
    <mergeCell ref="I11:I39"/>
    <mergeCell ref="J11:J39"/>
    <mergeCell ref="K11:K39"/>
    <mergeCell ref="F9:F10"/>
    <mergeCell ref="H9:H10"/>
    <mergeCell ref="I9:I10"/>
    <mergeCell ref="J9:J10"/>
    <mergeCell ref="K9:K10"/>
  </mergeCells>
  <phoneticPr fontId="1"/>
  <pageMargins left="0.70866141732283472" right="0.51181102362204722" top="0.74803149606299213" bottom="0.35433070866141736" header="0.31496062992125984" footer="0.31496062992125984"/>
  <pageSetup paperSize="9" scale="7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I145"/>
  <sheetViews>
    <sheetView workbookViewId="0">
      <selection activeCell="B63" sqref="B63:C63"/>
    </sheetView>
  </sheetViews>
  <sheetFormatPr defaultRowHeight="13.5"/>
  <cols>
    <col min="1" max="1" width="9.625" customWidth="1"/>
    <col min="2" max="2" width="16.625" customWidth="1"/>
    <col min="3" max="4" width="11.625" customWidth="1"/>
    <col min="5" max="5" width="7.625" customWidth="1"/>
    <col min="6" max="6" width="9.625" customWidth="1"/>
    <col min="7" max="7" width="16.625" customWidth="1"/>
    <col min="8" max="8" width="11.625" customWidth="1"/>
    <col min="9" max="9" width="12.125" customWidth="1"/>
  </cols>
  <sheetData>
    <row r="1" spans="1:9" ht="20.100000000000001" customHeight="1">
      <c r="A1" s="196" t="s">
        <v>107</v>
      </c>
      <c r="B1" s="201"/>
      <c r="C1" s="201"/>
      <c r="D1" s="201"/>
      <c r="E1" s="201"/>
      <c r="F1" s="201"/>
      <c r="G1" s="201"/>
      <c r="H1" s="216" t="s">
        <v>185</v>
      </c>
      <c r="I1" s="217" t="s">
        <v>113</v>
      </c>
    </row>
    <row r="2" spans="1:9" ht="8.25" customHeight="1">
      <c r="A2" s="197"/>
      <c r="B2" s="197"/>
      <c r="C2" s="197"/>
      <c r="D2" s="197"/>
      <c r="E2" s="197"/>
      <c r="F2" s="197"/>
      <c r="G2" s="197"/>
      <c r="H2" s="201"/>
    </row>
    <row r="3" spans="1:9" ht="16.5" customHeight="1">
      <c r="A3" s="599" t="s">
        <v>180</v>
      </c>
      <c r="B3" s="599"/>
      <c r="C3" s="197" t="s">
        <v>21</v>
      </c>
      <c r="D3" s="600" t="s">
        <v>156</v>
      </c>
      <c r="E3" s="600"/>
      <c r="F3" s="316"/>
      <c r="G3" s="668" t="s">
        <v>181</v>
      </c>
      <c r="H3" s="668"/>
      <c r="I3" s="319" t="s">
        <v>159</v>
      </c>
    </row>
    <row r="4" spans="1:9" ht="11.25" customHeight="1">
      <c r="A4" s="205"/>
      <c r="B4" s="205"/>
      <c r="C4" s="197"/>
      <c r="D4" s="205"/>
      <c r="E4" s="205"/>
      <c r="F4" s="273"/>
      <c r="G4" s="197"/>
      <c r="H4" s="201"/>
    </row>
    <row r="5" spans="1:9" ht="18" customHeight="1">
      <c r="A5" s="205" t="s">
        <v>150</v>
      </c>
      <c r="B5" s="205"/>
      <c r="C5" s="197"/>
      <c r="D5" s="205"/>
      <c r="E5" s="205"/>
      <c r="F5" s="273"/>
      <c r="G5" s="197"/>
      <c r="H5" s="201"/>
    </row>
    <row r="6" spans="1:9" ht="18.95" customHeight="1">
      <c r="A6" s="205"/>
      <c r="B6" s="268" t="s">
        <v>43</v>
      </c>
      <c r="C6" s="268" t="s">
        <v>90</v>
      </c>
      <c r="D6" s="302" t="s">
        <v>7</v>
      </c>
      <c r="E6" s="592" t="s">
        <v>139</v>
      </c>
      <c r="F6" s="669"/>
      <c r="G6" s="317" t="s">
        <v>108</v>
      </c>
      <c r="H6" s="268" t="s">
        <v>48</v>
      </c>
      <c r="I6" s="268" t="s">
        <v>67</v>
      </c>
    </row>
    <row r="7" spans="1:9" ht="21.75" customHeight="1">
      <c r="A7" s="205"/>
      <c r="B7" s="298"/>
      <c r="C7" s="300"/>
      <c r="D7" s="300">
        <v>0</v>
      </c>
      <c r="E7" s="670"/>
      <c r="F7" s="671"/>
      <c r="G7" s="300"/>
      <c r="H7" s="318"/>
      <c r="I7" s="318"/>
    </row>
    <row r="8" spans="1:9" s="292" customFormat="1" ht="18.95" customHeight="1">
      <c r="A8" s="205"/>
      <c r="B8" s="205"/>
      <c r="C8" s="205"/>
      <c r="D8" s="205"/>
      <c r="E8" s="297"/>
      <c r="F8" s="297"/>
      <c r="G8" s="205"/>
      <c r="H8" s="296"/>
      <c r="I8" s="296"/>
    </row>
    <row r="9" spans="1:9" ht="12.75" customHeight="1">
      <c r="A9" s="667" t="s">
        <v>137</v>
      </c>
      <c r="B9" s="667"/>
      <c r="C9" s="667"/>
      <c r="D9" s="667"/>
      <c r="E9" s="667"/>
      <c r="F9" s="667"/>
      <c r="G9" s="667"/>
      <c r="H9" s="667"/>
      <c r="I9" s="667"/>
    </row>
    <row r="10" spans="1:9" ht="17.100000000000001" customHeight="1">
      <c r="A10" s="197" t="s">
        <v>98</v>
      </c>
      <c r="B10" s="664" t="s">
        <v>182</v>
      </c>
      <c r="C10" s="664"/>
      <c r="D10" s="197"/>
      <c r="E10" s="197"/>
      <c r="F10" s="197" t="s">
        <v>98</v>
      </c>
      <c r="G10" s="664" t="s">
        <v>106</v>
      </c>
      <c r="H10" s="664"/>
      <c r="I10" s="197"/>
    </row>
    <row r="11" spans="1:9" ht="17.100000000000001" customHeight="1">
      <c r="A11" s="197" t="s">
        <v>100</v>
      </c>
      <c r="B11" s="658" t="s">
        <v>94</v>
      </c>
      <c r="C11" s="658"/>
      <c r="D11" s="197"/>
      <c r="E11" s="197"/>
      <c r="F11" s="197" t="s">
        <v>100</v>
      </c>
      <c r="G11" s="658" t="s">
        <v>94</v>
      </c>
      <c r="H11" s="658"/>
      <c r="I11" s="197"/>
    </row>
    <row r="12" spans="1:9" ht="17.100000000000001" customHeight="1">
      <c r="A12" s="293"/>
      <c r="B12" s="299" t="s">
        <v>128</v>
      </c>
      <c r="C12" s="299" t="s">
        <v>131</v>
      </c>
      <c r="D12" s="303" t="s">
        <v>96</v>
      </c>
      <c r="E12" s="313"/>
      <c r="F12" s="293"/>
      <c r="G12" s="299" t="s">
        <v>128</v>
      </c>
      <c r="H12" s="299" t="s">
        <v>131</v>
      </c>
      <c r="I12" s="303" t="s">
        <v>96</v>
      </c>
    </row>
    <row r="13" spans="1:9" ht="17.100000000000001" customHeight="1">
      <c r="A13" s="199" t="s">
        <v>95</v>
      </c>
      <c r="B13" s="300" t="s">
        <v>184</v>
      </c>
      <c r="C13" s="300" t="s">
        <v>4</v>
      </c>
      <c r="D13" s="304"/>
      <c r="E13" s="313"/>
      <c r="F13" s="199" t="s">
        <v>95</v>
      </c>
      <c r="G13" s="300" t="s">
        <v>184</v>
      </c>
      <c r="H13" s="300" t="s">
        <v>4</v>
      </c>
      <c r="I13" s="304"/>
    </row>
    <row r="14" spans="1:9" ht="17.100000000000001" customHeight="1">
      <c r="A14" s="653" t="s">
        <v>129</v>
      </c>
      <c r="B14" s="300" t="s">
        <v>184</v>
      </c>
      <c r="C14" s="300" t="s">
        <v>83</v>
      </c>
      <c r="D14" s="305"/>
      <c r="E14" s="313"/>
      <c r="F14" s="653" t="s">
        <v>129</v>
      </c>
      <c r="G14" s="300" t="s">
        <v>184</v>
      </c>
      <c r="H14" s="300" t="s">
        <v>83</v>
      </c>
      <c r="I14" s="305"/>
    </row>
    <row r="15" spans="1:9" ht="17.100000000000001" customHeight="1">
      <c r="A15" s="654"/>
      <c r="B15" s="300" t="s">
        <v>184</v>
      </c>
      <c r="C15" s="300" t="s">
        <v>83</v>
      </c>
      <c r="D15" s="305"/>
      <c r="E15" s="314"/>
      <c r="F15" s="654"/>
      <c r="G15" s="300" t="s">
        <v>184</v>
      </c>
      <c r="H15" s="300" t="s">
        <v>83</v>
      </c>
      <c r="I15" s="305"/>
    </row>
    <row r="16" spans="1:9" ht="17.100000000000001" customHeight="1">
      <c r="A16" s="654"/>
      <c r="B16" s="300" t="s">
        <v>184</v>
      </c>
      <c r="C16" s="300" t="s">
        <v>83</v>
      </c>
      <c r="D16" s="305"/>
      <c r="E16" s="197"/>
      <c r="F16" s="654"/>
      <c r="G16" s="300" t="s">
        <v>184</v>
      </c>
      <c r="H16" s="300" t="s">
        <v>83</v>
      </c>
      <c r="I16" s="305"/>
    </row>
    <row r="17" spans="1:9" ht="17.100000000000001" customHeight="1">
      <c r="A17" s="654"/>
      <c r="B17" s="300"/>
      <c r="C17" s="300"/>
      <c r="D17" s="305"/>
      <c r="E17" s="197"/>
      <c r="F17" s="654"/>
      <c r="G17" s="300"/>
      <c r="H17" s="300"/>
      <c r="I17" s="305"/>
    </row>
    <row r="18" spans="1:9" ht="17.100000000000001" customHeight="1">
      <c r="A18" s="655" t="s">
        <v>76</v>
      </c>
      <c r="B18" s="659" t="s">
        <v>149</v>
      </c>
      <c r="C18" s="659"/>
      <c r="D18" s="306"/>
      <c r="E18" s="197"/>
      <c r="F18" s="655" t="s">
        <v>76</v>
      </c>
      <c r="G18" s="659" t="s">
        <v>149</v>
      </c>
      <c r="H18" s="659"/>
      <c r="I18" s="306"/>
    </row>
    <row r="19" spans="1:9" ht="17.100000000000001" customHeight="1">
      <c r="A19" s="655"/>
      <c r="B19" s="660" t="s">
        <v>149</v>
      </c>
      <c r="C19" s="660"/>
      <c r="D19" s="306"/>
      <c r="E19" s="197"/>
      <c r="F19" s="655"/>
      <c r="G19" s="660" t="s">
        <v>149</v>
      </c>
      <c r="H19" s="660"/>
      <c r="I19" s="306"/>
    </row>
    <row r="20" spans="1:9" ht="17.100000000000001" customHeight="1">
      <c r="A20" s="294" t="s">
        <v>27</v>
      </c>
      <c r="B20" s="661" t="s">
        <v>152</v>
      </c>
      <c r="C20" s="661"/>
      <c r="D20" s="307"/>
      <c r="E20" s="197"/>
      <c r="F20" s="294" t="s">
        <v>27</v>
      </c>
      <c r="G20" s="661" t="s">
        <v>152</v>
      </c>
      <c r="H20" s="661"/>
      <c r="I20" s="307"/>
    </row>
    <row r="21" spans="1:9" ht="17.100000000000001" customHeight="1">
      <c r="A21" s="662" t="s">
        <v>155</v>
      </c>
      <c r="B21" s="663"/>
      <c r="C21" s="663"/>
      <c r="D21" s="308"/>
      <c r="E21" s="205"/>
      <c r="F21" s="662" t="s">
        <v>155</v>
      </c>
      <c r="G21" s="663"/>
      <c r="H21" s="663"/>
      <c r="I21" s="308"/>
    </row>
    <row r="22" spans="1:9" ht="17.100000000000001" customHeight="1">
      <c r="A22" s="205" t="s">
        <v>141</v>
      </c>
      <c r="B22" s="205"/>
      <c r="C22" s="197"/>
      <c r="D22" s="197"/>
      <c r="E22" s="197"/>
      <c r="F22" s="205" t="s">
        <v>141</v>
      </c>
      <c r="G22" s="205"/>
      <c r="H22" s="197"/>
      <c r="I22" s="197"/>
    </row>
    <row r="23" spans="1:9" ht="17.100000000000001" customHeight="1">
      <c r="A23" s="588" t="s">
        <v>102</v>
      </c>
      <c r="B23" s="650"/>
      <c r="C23" s="299" t="s">
        <v>103</v>
      </c>
      <c r="D23" s="309" t="s">
        <v>105</v>
      </c>
      <c r="E23" s="315"/>
      <c r="F23" s="588" t="s">
        <v>102</v>
      </c>
      <c r="G23" s="650"/>
      <c r="H23" s="299" t="s">
        <v>103</v>
      </c>
      <c r="I23" s="309" t="s">
        <v>105</v>
      </c>
    </row>
    <row r="24" spans="1:9" ht="17.100000000000001" customHeight="1">
      <c r="A24" s="665" t="s">
        <v>136</v>
      </c>
      <c r="B24" s="666"/>
      <c r="C24" s="301">
        <v>127</v>
      </c>
      <c r="D24" s="310">
        <f>C24*37</f>
        <v>4699</v>
      </c>
      <c r="E24" s="315"/>
      <c r="F24" s="665" t="s">
        <v>136</v>
      </c>
      <c r="G24" s="666"/>
      <c r="H24" s="301">
        <v>127</v>
      </c>
      <c r="I24" s="310">
        <f>H24*37</f>
        <v>4699</v>
      </c>
    </row>
    <row r="25" spans="1:9" ht="12" customHeight="1">
      <c r="A25" s="205"/>
      <c r="B25" s="205"/>
      <c r="C25" s="205"/>
      <c r="D25" s="197"/>
      <c r="E25" s="197"/>
      <c r="F25" s="197"/>
      <c r="G25" s="197"/>
      <c r="H25" s="201"/>
    </row>
    <row r="26" spans="1:9" ht="18" customHeight="1">
      <c r="A26" s="667" t="s">
        <v>138</v>
      </c>
      <c r="B26" s="667"/>
      <c r="C26" s="667"/>
      <c r="D26" s="667"/>
      <c r="E26" s="667"/>
      <c r="F26" s="667"/>
      <c r="G26" s="667"/>
      <c r="H26" s="667"/>
      <c r="I26" s="667"/>
    </row>
    <row r="27" spans="1:9" ht="18.95" customHeight="1">
      <c r="A27" s="197" t="s">
        <v>132</v>
      </c>
      <c r="B27" s="664" t="s">
        <v>45</v>
      </c>
      <c r="C27" s="664"/>
      <c r="D27" s="197"/>
      <c r="E27" s="197"/>
      <c r="F27" s="197" t="s">
        <v>132</v>
      </c>
      <c r="G27" s="664" t="s">
        <v>45</v>
      </c>
      <c r="H27" s="664"/>
      <c r="I27" s="197"/>
    </row>
    <row r="28" spans="1:9" ht="18.95" customHeight="1">
      <c r="A28" s="197" t="s">
        <v>133</v>
      </c>
      <c r="B28" s="658"/>
      <c r="C28" s="658"/>
      <c r="D28" s="197"/>
      <c r="E28" s="197"/>
      <c r="F28" s="197" t="s">
        <v>133</v>
      </c>
      <c r="G28" s="658"/>
      <c r="H28" s="658"/>
      <c r="I28" s="197"/>
    </row>
    <row r="29" spans="1:9" ht="18.95" customHeight="1">
      <c r="A29" s="293"/>
      <c r="B29" s="299" t="s">
        <v>128</v>
      </c>
      <c r="C29" s="299" t="s">
        <v>131</v>
      </c>
      <c r="D29" s="303" t="s">
        <v>96</v>
      </c>
      <c r="E29" s="197"/>
      <c r="F29" s="293"/>
      <c r="G29" s="299" t="s">
        <v>128</v>
      </c>
      <c r="H29" s="299" t="s">
        <v>131</v>
      </c>
      <c r="I29" s="303" t="s">
        <v>96</v>
      </c>
    </row>
    <row r="30" spans="1:9" ht="18.95" customHeight="1">
      <c r="A30" s="199" t="s">
        <v>95</v>
      </c>
      <c r="B30" s="300"/>
      <c r="C30" s="300"/>
      <c r="D30" s="304">
        <f>D41</f>
        <v>0</v>
      </c>
      <c r="E30" s="197"/>
      <c r="F30" s="199" t="s">
        <v>95</v>
      </c>
      <c r="G30" s="300"/>
      <c r="H30" s="300"/>
      <c r="I30" s="304">
        <f>I41</f>
        <v>0</v>
      </c>
    </row>
    <row r="31" spans="1:9" ht="18.95" customHeight="1">
      <c r="A31" s="653" t="s">
        <v>129</v>
      </c>
      <c r="B31" s="300"/>
      <c r="C31" s="300"/>
      <c r="D31" s="305"/>
      <c r="E31" s="197"/>
      <c r="F31" s="653" t="s">
        <v>129</v>
      </c>
      <c r="G31" s="300"/>
      <c r="H31" s="300"/>
      <c r="I31" s="305"/>
    </row>
    <row r="32" spans="1:9" ht="18.95" customHeight="1">
      <c r="A32" s="654"/>
      <c r="B32" s="300"/>
      <c r="C32" s="300"/>
      <c r="D32" s="305"/>
      <c r="E32" s="197"/>
      <c r="F32" s="654"/>
      <c r="G32" s="300"/>
      <c r="H32" s="300"/>
      <c r="I32" s="305"/>
    </row>
    <row r="33" spans="1:9" ht="18.95" customHeight="1">
      <c r="A33" s="654"/>
      <c r="B33" s="300"/>
      <c r="C33" s="300"/>
      <c r="D33" s="305"/>
      <c r="E33" s="197"/>
      <c r="F33" s="654"/>
      <c r="G33" s="300"/>
      <c r="H33" s="300"/>
      <c r="I33" s="305"/>
    </row>
    <row r="34" spans="1:9" ht="18.95" customHeight="1">
      <c r="A34" s="656"/>
      <c r="B34" s="300"/>
      <c r="C34" s="300"/>
      <c r="D34" s="305"/>
      <c r="E34" s="197"/>
      <c r="F34" s="656"/>
      <c r="G34" s="300"/>
      <c r="H34" s="300"/>
      <c r="I34" s="305"/>
    </row>
    <row r="35" spans="1:9" ht="18.95" customHeight="1">
      <c r="A35" s="657" t="s">
        <v>76</v>
      </c>
      <c r="B35" s="659" t="s">
        <v>149</v>
      </c>
      <c r="C35" s="659"/>
      <c r="D35" s="311"/>
      <c r="E35" s="197"/>
      <c r="F35" s="657" t="s">
        <v>76</v>
      </c>
      <c r="G35" s="659" t="s">
        <v>149</v>
      </c>
      <c r="H35" s="659"/>
      <c r="I35" s="311"/>
    </row>
    <row r="36" spans="1:9" ht="18.95" customHeight="1">
      <c r="A36" s="655"/>
      <c r="B36" s="660" t="s">
        <v>149</v>
      </c>
      <c r="C36" s="660"/>
      <c r="D36" s="306"/>
      <c r="E36" s="197"/>
      <c r="F36" s="655"/>
      <c r="G36" s="660" t="s">
        <v>149</v>
      </c>
      <c r="H36" s="660"/>
      <c r="I36" s="306"/>
    </row>
    <row r="37" spans="1:9" ht="18.95" customHeight="1">
      <c r="A37" s="295" t="s">
        <v>27</v>
      </c>
      <c r="B37" s="661" t="s">
        <v>152</v>
      </c>
      <c r="C37" s="661"/>
      <c r="D37" s="312"/>
      <c r="E37" s="197"/>
      <c r="F37" s="295" t="s">
        <v>27</v>
      </c>
      <c r="G37" s="661" t="s">
        <v>152</v>
      </c>
      <c r="H37" s="661"/>
      <c r="I37" s="312"/>
    </row>
    <row r="38" spans="1:9" ht="18.95" customHeight="1">
      <c r="A38" s="662" t="s">
        <v>155</v>
      </c>
      <c r="B38" s="663"/>
      <c r="C38" s="663"/>
      <c r="D38" s="308">
        <f>SUM(D30,D35,D36,D37)</f>
        <v>0</v>
      </c>
      <c r="E38" s="197"/>
      <c r="F38" s="662" t="s">
        <v>155</v>
      </c>
      <c r="G38" s="663"/>
      <c r="H38" s="663"/>
      <c r="I38" s="308">
        <f>SUM(I30,I35,I36,I37)</f>
        <v>0</v>
      </c>
    </row>
    <row r="39" spans="1:9" ht="18.95" customHeight="1">
      <c r="A39" s="296" t="s">
        <v>141</v>
      </c>
      <c r="B39" s="205"/>
      <c r="C39" s="197"/>
      <c r="D39" s="197"/>
      <c r="E39" s="197"/>
      <c r="F39" s="296" t="s">
        <v>141</v>
      </c>
      <c r="G39" s="205"/>
      <c r="H39" s="197"/>
      <c r="I39" s="197"/>
    </row>
    <row r="40" spans="1:9" ht="18.95" customHeight="1">
      <c r="A40" s="588" t="s">
        <v>102</v>
      </c>
      <c r="B40" s="650"/>
      <c r="C40" s="299" t="s">
        <v>103</v>
      </c>
      <c r="D40" s="309" t="s">
        <v>105</v>
      </c>
      <c r="E40" s="197"/>
      <c r="F40" s="588" t="s">
        <v>102</v>
      </c>
      <c r="G40" s="650"/>
      <c r="H40" s="299" t="s">
        <v>103</v>
      </c>
      <c r="I40" s="309" t="s">
        <v>105</v>
      </c>
    </row>
    <row r="41" spans="1:9" ht="18.95" customHeight="1">
      <c r="A41" s="665" t="s">
        <v>136</v>
      </c>
      <c r="B41" s="666"/>
      <c r="C41" s="301"/>
      <c r="D41" s="310">
        <f>C41*37</f>
        <v>0</v>
      </c>
      <c r="E41" s="197"/>
      <c r="F41" s="665" t="s">
        <v>136</v>
      </c>
      <c r="G41" s="666"/>
      <c r="H41" s="301"/>
      <c r="I41" s="310">
        <f>H41*37</f>
        <v>0</v>
      </c>
    </row>
    <row r="42" spans="1:9" ht="18.95" customHeight="1">
      <c r="A42" s="297"/>
      <c r="B42" s="297"/>
      <c r="C42" s="297"/>
      <c r="D42" s="297"/>
      <c r="E42" s="197"/>
      <c r="F42" s="297"/>
      <c r="G42" s="297"/>
      <c r="H42" s="297"/>
      <c r="I42" s="297"/>
    </row>
    <row r="43" spans="1:9" ht="18.95" customHeight="1">
      <c r="A43" s="205"/>
      <c r="B43" s="205"/>
      <c r="C43" s="205"/>
      <c r="D43" s="197"/>
      <c r="E43" s="197"/>
      <c r="F43" s="197"/>
      <c r="G43" s="197"/>
      <c r="H43" s="201"/>
    </row>
    <row r="44" spans="1:9" ht="18.95" customHeight="1">
      <c r="A44" s="197" t="s">
        <v>132</v>
      </c>
      <c r="B44" s="664" t="s">
        <v>45</v>
      </c>
      <c r="C44" s="664"/>
      <c r="D44" s="197"/>
      <c r="E44" s="197"/>
      <c r="F44" s="197" t="s">
        <v>132</v>
      </c>
      <c r="G44" s="664" t="s">
        <v>45</v>
      </c>
      <c r="H44" s="664"/>
      <c r="I44" s="197"/>
    </row>
    <row r="45" spans="1:9" ht="18.95" customHeight="1">
      <c r="A45" s="197" t="s">
        <v>133</v>
      </c>
      <c r="B45" s="658"/>
      <c r="C45" s="658"/>
      <c r="D45" s="197"/>
      <c r="E45" s="197"/>
      <c r="F45" s="197" t="s">
        <v>133</v>
      </c>
      <c r="G45" s="658"/>
      <c r="H45" s="658"/>
      <c r="I45" s="197"/>
    </row>
    <row r="46" spans="1:9" ht="18.95" customHeight="1">
      <c r="A46" s="293"/>
      <c r="B46" s="299" t="s">
        <v>128</v>
      </c>
      <c r="C46" s="299" t="s">
        <v>131</v>
      </c>
      <c r="D46" s="303" t="s">
        <v>96</v>
      </c>
      <c r="E46" s="197"/>
      <c r="F46" s="293"/>
      <c r="G46" s="299" t="s">
        <v>128</v>
      </c>
      <c r="H46" s="299" t="s">
        <v>131</v>
      </c>
      <c r="I46" s="303" t="s">
        <v>96</v>
      </c>
    </row>
    <row r="47" spans="1:9" ht="18.95" customHeight="1">
      <c r="A47" s="199" t="s">
        <v>95</v>
      </c>
      <c r="B47" s="300"/>
      <c r="C47" s="300"/>
      <c r="D47" s="304">
        <f>D58</f>
        <v>0</v>
      </c>
      <c r="E47" s="197"/>
      <c r="F47" s="199" t="s">
        <v>95</v>
      </c>
      <c r="G47" s="300"/>
      <c r="H47" s="300"/>
      <c r="I47" s="304">
        <f>I58</f>
        <v>0</v>
      </c>
    </row>
    <row r="48" spans="1:9" ht="18.95" customHeight="1">
      <c r="A48" s="653" t="s">
        <v>129</v>
      </c>
      <c r="B48" s="300"/>
      <c r="C48" s="300"/>
      <c r="D48" s="305"/>
      <c r="E48" s="197"/>
      <c r="F48" s="653" t="s">
        <v>129</v>
      </c>
      <c r="G48" s="300"/>
      <c r="H48" s="300"/>
      <c r="I48" s="305"/>
    </row>
    <row r="49" spans="1:9" ht="18.95" customHeight="1">
      <c r="A49" s="654"/>
      <c r="B49" s="300"/>
      <c r="C49" s="300"/>
      <c r="D49" s="305"/>
      <c r="E49" s="197"/>
      <c r="F49" s="654"/>
      <c r="G49" s="300"/>
      <c r="H49" s="300"/>
      <c r="I49" s="305"/>
    </row>
    <row r="50" spans="1:9" ht="18.95" customHeight="1">
      <c r="A50" s="654"/>
      <c r="B50" s="300"/>
      <c r="C50" s="300"/>
      <c r="D50" s="305"/>
      <c r="E50" s="197"/>
      <c r="F50" s="654"/>
      <c r="G50" s="300"/>
      <c r="H50" s="300"/>
      <c r="I50" s="305"/>
    </row>
    <row r="51" spans="1:9" ht="18.95" customHeight="1">
      <c r="A51" s="656"/>
      <c r="B51" s="300"/>
      <c r="C51" s="300"/>
      <c r="D51" s="305"/>
      <c r="E51" s="197"/>
      <c r="F51" s="656"/>
      <c r="G51" s="300"/>
      <c r="H51" s="300"/>
      <c r="I51" s="305"/>
    </row>
    <row r="52" spans="1:9" ht="18.95" customHeight="1">
      <c r="A52" s="657" t="s">
        <v>76</v>
      </c>
      <c r="B52" s="659" t="s">
        <v>149</v>
      </c>
      <c r="C52" s="659"/>
      <c r="D52" s="311"/>
      <c r="E52" s="197"/>
      <c r="F52" s="657" t="s">
        <v>76</v>
      </c>
      <c r="G52" s="659" t="s">
        <v>149</v>
      </c>
      <c r="H52" s="659"/>
      <c r="I52" s="311"/>
    </row>
    <row r="53" spans="1:9" ht="18.95" customHeight="1">
      <c r="A53" s="655"/>
      <c r="B53" s="660" t="s">
        <v>149</v>
      </c>
      <c r="C53" s="660"/>
      <c r="D53" s="306"/>
      <c r="E53" s="197"/>
      <c r="F53" s="655"/>
      <c r="G53" s="660" t="s">
        <v>149</v>
      </c>
      <c r="H53" s="660"/>
      <c r="I53" s="306"/>
    </row>
    <row r="54" spans="1:9" ht="18.95" customHeight="1">
      <c r="A54" s="295" t="s">
        <v>27</v>
      </c>
      <c r="B54" s="661" t="s">
        <v>152</v>
      </c>
      <c r="C54" s="661"/>
      <c r="D54" s="312"/>
      <c r="E54" s="197"/>
      <c r="F54" s="295" t="s">
        <v>27</v>
      </c>
      <c r="G54" s="661" t="s">
        <v>152</v>
      </c>
      <c r="H54" s="661"/>
      <c r="I54" s="312"/>
    </row>
    <row r="55" spans="1:9" ht="18.95" customHeight="1">
      <c r="A55" s="662" t="s">
        <v>155</v>
      </c>
      <c r="B55" s="663"/>
      <c r="C55" s="663"/>
      <c r="D55" s="308">
        <f>SUM(D47,D52,D53,D54)</f>
        <v>0</v>
      </c>
      <c r="E55" s="197"/>
      <c r="F55" s="662" t="s">
        <v>155</v>
      </c>
      <c r="G55" s="663"/>
      <c r="H55" s="663"/>
      <c r="I55" s="308">
        <f>SUM(I47,I52,I53,I54)</f>
        <v>0</v>
      </c>
    </row>
    <row r="56" spans="1:9" ht="18.95" customHeight="1">
      <c r="A56" s="296" t="s">
        <v>141</v>
      </c>
      <c r="B56" s="205"/>
      <c r="C56" s="197"/>
      <c r="D56" s="197"/>
      <c r="E56" s="197"/>
      <c r="F56" s="296" t="s">
        <v>141</v>
      </c>
      <c r="G56" s="205"/>
      <c r="H56" s="197"/>
      <c r="I56" s="197"/>
    </row>
    <row r="57" spans="1:9" ht="18.95" customHeight="1">
      <c r="A57" s="588" t="s">
        <v>102</v>
      </c>
      <c r="B57" s="650"/>
      <c r="C57" s="299" t="s">
        <v>103</v>
      </c>
      <c r="D57" s="309" t="s">
        <v>105</v>
      </c>
      <c r="E57" s="197"/>
      <c r="F57" s="588" t="s">
        <v>102</v>
      </c>
      <c r="G57" s="650"/>
      <c r="H57" s="299" t="s">
        <v>103</v>
      </c>
      <c r="I57" s="309" t="s">
        <v>105</v>
      </c>
    </row>
    <row r="58" spans="1:9" ht="18.95" customHeight="1">
      <c r="A58" s="665" t="s">
        <v>136</v>
      </c>
      <c r="B58" s="666"/>
      <c r="C58" s="301"/>
      <c r="D58" s="310">
        <f>C58*37</f>
        <v>0</v>
      </c>
      <c r="E58" s="197"/>
      <c r="F58" s="665" t="s">
        <v>136</v>
      </c>
      <c r="G58" s="666"/>
      <c r="H58" s="301"/>
      <c r="I58" s="310">
        <f>H58*37</f>
        <v>0</v>
      </c>
    </row>
    <row r="59" spans="1:9" ht="18.95" customHeight="1">
      <c r="A59" s="205"/>
      <c r="B59" s="205"/>
      <c r="C59" s="205"/>
      <c r="D59" s="197"/>
      <c r="E59" s="197"/>
      <c r="F59" s="197"/>
      <c r="G59" s="197"/>
      <c r="H59" s="201"/>
    </row>
    <row r="60" spans="1:9" ht="18.95" customHeight="1">
      <c r="A60" s="197" t="s">
        <v>132</v>
      </c>
      <c r="B60" s="664" t="s">
        <v>45</v>
      </c>
      <c r="C60" s="664"/>
      <c r="D60" s="197"/>
      <c r="E60" s="197"/>
      <c r="F60" s="197" t="s">
        <v>132</v>
      </c>
      <c r="G60" s="664" t="s">
        <v>45</v>
      </c>
      <c r="H60" s="664"/>
      <c r="I60" s="197"/>
    </row>
    <row r="61" spans="1:9" ht="18.95" customHeight="1">
      <c r="A61" s="197" t="s">
        <v>133</v>
      </c>
      <c r="B61" s="658"/>
      <c r="C61" s="658"/>
      <c r="D61" s="197"/>
      <c r="E61" s="197"/>
      <c r="F61" s="197" t="s">
        <v>133</v>
      </c>
      <c r="G61" s="658"/>
      <c r="H61" s="658"/>
      <c r="I61" s="197"/>
    </row>
    <row r="62" spans="1:9" ht="18.95" customHeight="1">
      <c r="A62" s="293"/>
      <c r="B62" s="299" t="s">
        <v>128</v>
      </c>
      <c r="C62" s="299" t="s">
        <v>131</v>
      </c>
      <c r="D62" s="303" t="s">
        <v>96</v>
      </c>
      <c r="E62" s="197"/>
      <c r="F62" s="293"/>
      <c r="G62" s="299" t="s">
        <v>128</v>
      </c>
      <c r="H62" s="299" t="s">
        <v>131</v>
      </c>
      <c r="I62" s="303" t="s">
        <v>96</v>
      </c>
    </row>
    <row r="63" spans="1:9" ht="18.95" customHeight="1">
      <c r="A63" s="199" t="s">
        <v>95</v>
      </c>
      <c r="B63" s="300"/>
      <c r="C63" s="300"/>
      <c r="D63" s="304">
        <f>D74</f>
        <v>0</v>
      </c>
      <c r="E63" s="197"/>
      <c r="F63" s="199" t="s">
        <v>95</v>
      </c>
      <c r="G63" s="300"/>
      <c r="H63" s="300"/>
      <c r="I63" s="304">
        <f>I74</f>
        <v>0</v>
      </c>
    </row>
    <row r="64" spans="1:9" ht="18.95" customHeight="1">
      <c r="A64" s="653" t="s">
        <v>129</v>
      </c>
      <c r="B64" s="300"/>
      <c r="C64" s="300"/>
      <c r="D64" s="305"/>
      <c r="E64" s="197"/>
      <c r="F64" s="653" t="s">
        <v>129</v>
      </c>
      <c r="G64" s="300"/>
      <c r="H64" s="300"/>
      <c r="I64" s="305"/>
    </row>
    <row r="65" spans="1:9" ht="18.95" customHeight="1">
      <c r="A65" s="654"/>
      <c r="B65" s="300"/>
      <c r="C65" s="300"/>
      <c r="D65" s="305"/>
      <c r="E65" s="197"/>
      <c r="F65" s="654"/>
      <c r="G65" s="300"/>
      <c r="H65" s="300"/>
      <c r="I65" s="305"/>
    </row>
    <row r="66" spans="1:9" ht="18.95" customHeight="1">
      <c r="A66" s="654"/>
      <c r="B66" s="300"/>
      <c r="C66" s="300"/>
      <c r="D66" s="305"/>
      <c r="E66" s="197"/>
      <c r="F66" s="654"/>
      <c r="G66" s="300"/>
      <c r="H66" s="300"/>
      <c r="I66" s="305"/>
    </row>
    <row r="67" spans="1:9" ht="18.95" customHeight="1">
      <c r="A67" s="656"/>
      <c r="B67" s="300"/>
      <c r="C67" s="300"/>
      <c r="D67" s="305"/>
      <c r="E67" s="197"/>
      <c r="F67" s="656"/>
      <c r="G67" s="300"/>
      <c r="H67" s="300"/>
      <c r="I67" s="305"/>
    </row>
    <row r="68" spans="1:9" ht="18.95" customHeight="1">
      <c r="A68" s="657" t="s">
        <v>76</v>
      </c>
      <c r="B68" s="659" t="s">
        <v>149</v>
      </c>
      <c r="C68" s="659"/>
      <c r="D68" s="311"/>
      <c r="E68" s="197"/>
      <c r="F68" s="657" t="s">
        <v>76</v>
      </c>
      <c r="G68" s="659" t="s">
        <v>149</v>
      </c>
      <c r="H68" s="659"/>
      <c r="I68" s="311"/>
    </row>
    <row r="69" spans="1:9" ht="18.95" customHeight="1">
      <c r="A69" s="655"/>
      <c r="B69" s="660" t="s">
        <v>149</v>
      </c>
      <c r="C69" s="660"/>
      <c r="D69" s="306"/>
      <c r="E69" s="197"/>
      <c r="F69" s="655"/>
      <c r="G69" s="660" t="s">
        <v>149</v>
      </c>
      <c r="H69" s="660"/>
      <c r="I69" s="306"/>
    </row>
    <row r="70" spans="1:9" ht="18.95" customHeight="1">
      <c r="A70" s="295" t="s">
        <v>27</v>
      </c>
      <c r="B70" s="661" t="s">
        <v>152</v>
      </c>
      <c r="C70" s="661"/>
      <c r="D70" s="312"/>
      <c r="E70" s="197"/>
      <c r="F70" s="295" t="s">
        <v>27</v>
      </c>
      <c r="G70" s="661" t="s">
        <v>152</v>
      </c>
      <c r="H70" s="661"/>
      <c r="I70" s="312"/>
    </row>
    <row r="71" spans="1:9" ht="18.95" customHeight="1">
      <c r="A71" s="662" t="s">
        <v>155</v>
      </c>
      <c r="B71" s="663"/>
      <c r="C71" s="663"/>
      <c r="D71" s="308">
        <f>SUM(D63,D68,D69,D70)</f>
        <v>0</v>
      </c>
      <c r="E71" s="197"/>
      <c r="F71" s="662" t="s">
        <v>155</v>
      </c>
      <c r="G71" s="663"/>
      <c r="H71" s="663"/>
      <c r="I71" s="308">
        <f>SUM(I63,I68,I69,I70)</f>
        <v>0</v>
      </c>
    </row>
    <row r="72" spans="1:9" ht="18.95" customHeight="1">
      <c r="A72" s="296" t="s">
        <v>141</v>
      </c>
      <c r="B72" s="205"/>
      <c r="C72" s="197"/>
      <c r="D72" s="197"/>
      <c r="E72" s="197"/>
      <c r="F72" s="296" t="s">
        <v>141</v>
      </c>
      <c r="G72" s="205"/>
      <c r="H72" s="197"/>
      <c r="I72" s="197"/>
    </row>
    <row r="73" spans="1:9" ht="18.95" customHeight="1">
      <c r="A73" s="588" t="s">
        <v>102</v>
      </c>
      <c r="B73" s="650"/>
      <c r="C73" s="299" t="s">
        <v>103</v>
      </c>
      <c r="D73" s="309" t="s">
        <v>105</v>
      </c>
      <c r="E73" s="197"/>
      <c r="F73" s="588" t="s">
        <v>102</v>
      </c>
      <c r="G73" s="650"/>
      <c r="H73" s="299" t="s">
        <v>103</v>
      </c>
      <c r="I73" s="309" t="s">
        <v>105</v>
      </c>
    </row>
    <row r="74" spans="1:9" ht="18.95" customHeight="1">
      <c r="A74" s="665" t="s">
        <v>136</v>
      </c>
      <c r="B74" s="666"/>
      <c r="C74" s="301"/>
      <c r="D74" s="310">
        <f>C74*37</f>
        <v>0</v>
      </c>
      <c r="E74" s="197"/>
      <c r="F74" s="651" t="s">
        <v>147</v>
      </c>
      <c r="G74" s="652"/>
      <c r="H74" s="301"/>
      <c r="I74" s="310">
        <f>H74*37</f>
        <v>0</v>
      </c>
    </row>
    <row r="75" spans="1:9" ht="18.95" customHeight="1">
      <c r="A75" s="205"/>
      <c r="B75" s="205"/>
      <c r="C75" s="205"/>
      <c r="D75" s="197"/>
      <c r="E75" s="197"/>
      <c r="F75" s="197"/>
      <c r="G75" s="197"/>
      <c r="H75" s="201"/>
    </row>
    <row r="76" spans="1:9" ht="18.95" customHeight="1">
      <c r="A76" s="205"/>
      <c r="B76" s="205"/>
      <c r="C76" s="205"/>
      <c r="D76" s="197"/>
      <c r="E76" s="197"/>
      <c r="F76" s="197"/>
      <c r="G76" s="197"/>
      <c r="H76" s="201"/>
    </row>
    <row r="77" spans="1:9" ht="18.95" customHeight="1">
      <c r="A77" s="197" t="s">
        <v>132</v>
      </c>
      <c r="B77" s="664" t="s">
        <v>45</v>
      </c>
      <c r="C77" s="664"/>
      <c r="D77" s="197"/>
      <c r="E77" s="197"/>
      <c r="F77" s="197" t="s">
        <v>132</v>
      </c>
      <c r="G77" s="664" t="s">
        <v>160</v>
      </c>
      <c r="H77" s="664"/>
      <c r="I77" s="197"/>
    </row>
    <row r="78" spans="1:9" ht="18.95" customHeight="1">
      <c r="A78" s="197" t="s">
        <v>133</v>
      </c>
      <c r="B78" s="658"/>
      <c r="C78" s="658"/>
      <c r="D78" s="197"/>
      <c r="E78" s="197"/>
      <c r="F78" s="197" t="s">
        <v>133</v>
      </c>
      <c r="G78" s="658"/>
      <c r="H78" s="658"/>
      <c r="I78" s="197"/>
    </row>
    <row r="79" spans="1:9" ht="18.95" customHeight="1">
      <c r="A79" s="293"/>
      <c r="B79" s="299" t="s">
        <v>128</v>
      </c>
      <c r="C79" s="299" t="s">
        <v>131</v>
      </c>
      <c r="D79" s="303" t="s">
        <v>96</v>
      </c>
      <c r="E79" s="197"/>
      <c r="F79" s="293"/>
      <c r="G79" s="299" t="s">
        <v>128</v>
      </c>
      <c r="H79" s="299" t="s">
        <v>131</v>
      </c>
      <c r="I79" s="303" t="s">
        <v>96</v>
      </c>
    </row>
    <row r="80" spans="1:9" ht="18.95" customHeight="1">
      <c r="A80" s="199" t="s">
        <v>95</v>
      </c>
      <c r="B80" s="300"/>
      <c r="C80" s="300"/>
      <c r="D80" s="304">
        <f>D91</f>
        <v>0</v>
      </c>
      <c r="E80" s="197"/>
      <c r="F80" s="199" t="s">
        <v>95</v>
      </c>
      <c r="G80" s="300"/>
      <c r="H80" s="300"/>
      <c r="I80" s="304">
        <f>I91</f>
        <v>0</v>
      </c>
    </row>
    <row r="81" spans="1:9" ht="18.95" customHeight="1">
      <c r="A81" s="653" t="s">
        <v>129</v>
      </c>
      <c r="B81" s="300"/>
      <c r="C81" s="300"/>
      <c r="D81" s="305"/>
      <c r="E81" s="197"/>
      <c r="F81" s="653" t="s">
        <v>129</v>
      </c>
      <c r="G81" s="300"/>
      <c r="H81" s="300"/>
      <c r="I81" s="305"/>
    </row>
    <row r="82" spans="1:9" ht="18.95" customHeight="1">
      <c r="A82" s="654"/>
      <c r="B82" s="300"/>
      <c r="C82" s="300"/>
      <c r="D82" s="305"/>
      <c r="E82" s="197"/>
      <c r="F82" s="654"/>
      <c r="G82" s="300"/>
      <c r="H82" s="300"/>
      <c r="I82" s="305"/>
    </row>
    <row r="83" spans="1:9" ht="18.95" customHeight="1">
      <c r="A83" s="654"/>
      <c r="B83" s="300"/>
      <c r="C83" s="300"/>
      <c r="D83" s="305"/>
      <c r="E83" s="197"/>
      <c r="F83" s="654"/>
      <c r="G83" s="300"/>
      <c r="H83" s="300"/>
      <c r="I83" s="305"/>
    </row>
    <row r="84" spans="1:9" ht="18.95" customHeight="1">
      <c r="A84" s="656"/>
      <c r="B84" s="300"/>
      <c r="C84" s="300"/>
      <c r="D84" s="305"/>
      <c r="E84" s="197"/>
      <c r="F84" s="656"/>
      <c r="G84" s="300"/>
      <c r="H84" s="300"/>
      <c r="I84" s="305"/>
    </row>
    <row r="85" spans="1:9" ht="18.95" customHeight="1">
      <c r="A85" s="657" t="s">
        <v>76</v>
      </c>
      <c r="B85" s="659" t="s">
        <v>149</v>
      </c>
      <c r="C85" s="659"/>
      <c r="D85" s="311"/>
      <c r="E85" s="197"/>
      <c r="F85" s="657" t="s">
        <v>76</v>
      </c>
      <c r="G85" s="659" t="s">
        <v>149</v>
      </c>
      <c r="H85" s="659"/>
      <c r="I85" s="311"/>
    </row>
    <row r="86" spans="1:9" ht="18.95" customHeight="1">
      <c r="A86" s="655"/>
      <c r="B86" s="660" t="s">
        <v>149</v>
      </c>
      <c r="C86" s="660"/>
      <c r="D86" s="306"/>
      <c r="E86" s="197"/>
      <c r="F86" s="655"/>
      <c r="G86" s="660" t="s">
        <v>149</v>
      </c>
      <c r="H86" s="660"/>
      <c r="I86" s="306"/>
    </row>
    <row r="87" spans="1:9" ht="18.95" customHeight="1">
      <c r="A87" s="295" t="s">
        <v>27</v>
      </c>
      <c r="B87" s="661" t="s">
        <v>152</v>
      </c>
      <c r="C87" s="661"/>
      <c r="D87" s="312"/>
      <c r="E87" s="197"/>
      <c r="F87" s="295" t="s">
        <v>27</v>
      </c>
      <c r="G87" s="661" t="s">
        <v>152</v>
      </c>
      <c r="H87" s="661"/>
      <c r="I87" s="312"/>
    </row>
    <row r="88" spans="1:9" ht="18.95" customHeight="1">
      <c r="A88" s="662" t="s">
        <v>155</v>
      </c>
      <c r="B88" s="663"/>
      <c r="C88" s="663"/>
      <c r="D88" s="308">
        <f>SUM(D80,D85,D86,D87)</f>
        <v>0</v>
      </c>
      <c r="E88" s="197"/>
      <c r="F88" s="662" t="s">
        <v>155</v>
      </c>
      <c r="G88" s="663"/>
      <c r="H88" s="663"/>
      <c r="I88" s="308">
        <f>SUM(I80,I85,I86,I87)</f>
        <v>0</v>
      </c>
    </row>
    <row r="89" spans="1:9" ht="18.95" customHeight="1">
      <c r="A89" s="296" t="s">
        <v>141</v>
      </c>
      <c r="B89" s="205"/>
      <c r="C89" s="197"/>
      <c r="D89" s="197"/>
      <c r="E89" s="197"/>
      <c r="F89" s="296" t="s">
        <v>141</v>
      </c>
      <c r="G89" s="205"/>
      <c r="H89" s="197"/>
      <c r="I89" s="197"/>
    </row>
    <row r="90" spans="1:9" ht="18.95" customHeight="1">
      <c r="A90" s="588" t="s">
        <v>102</v>
      </c>
      <c r="B90" s="650"/>
      <c r="C90" s="299" t="s">
        <v>103</v>
      </c>
      <c r="D90" s="309" t="s">
        <v>105</v>
      </c>
      <c r="E90" s="197"/>
      <c r="F90" s="588" t="s">
        <v>102</v>
      </c>
      <c r="G90" s="650"/>
      <c r="H90" s="299" t="s">
        <v>103</v>
      </c>
      <c r="I90" s="309" t="s">
        <v>105</v>
      </c>
    </row>
    <row r="91" spans="1:9" ht="18.95" customHeight="1">
      <c r="A91" s="651" t="s">
        <v>173</v>
      </c>
      <c r="B91" s="652"/>
      <c r="C91" s="301"/>
      <c r="D91" s="310">
        <f>C91*37</f>
        <v>0</v>
      </c>
      <c r="E91" s="197"/>
      <c r="F91" s="651" t="s">
        <v>147</v>
      </c>
      <c r="G91" s="652"/>
      <c r="H91" s="301"/>
      <c r="I91" s="310">
        <f>H91*37</f>
        <v>0</v>
      </c>
    </row>
    <row r="92" spans="1:9" ht="18.95" customHeight="1">
      <c r="A92" s="205"/>
      <c r="B92" s="205"/>
      <c r="C92" s="205"/>
      <c r="D92" s="197"/>
      <c r="E92" s="197"/>
      <c r="F92" s="197"/>
      <c r="G92" s="197"/>
      <c r="H92" s="201"/>
    </row>
    <row r="93" spans="1:9" ht="18.95" customHeight="1">
      <c r="A93" s="205"/>
      <c r="B93" s="205"/>
      <c r="C93" s="205"/>
      <c r="D93" s="197"/>
      <c r="E93" s="197"/>
      <c r="F93" s="197"/>
      <c r="G93" s="197"/>
      <c r="H93" s="201"/>
    </row>
    <row r="94" spans="1:9" ht="18.95" customHeight="1">
      <c r="A94" s="197" t="s">
        <v>132</v>
      </c>
      <c r="B94" s="664" t="s">
        <v>109</v>
      </c>
      <c r="C94" s="664"/>
      <c r="D94" s="197"/>
      <c r="E94" s="197"/>
      <c r="F94" s="197" t="s">
        <v>132</v>
      </c>
      <c r="G94" s="664" t="s">
        <v>109</v>
      </c>
      <c r="H94" s="664"/>
      <c r="I94" s="197"/>
    </row>
    <row r="95" spans="1:9" ht="18.95" customHeight="1">
      <c r="A95" s="197" t="s">
        <v>133</v>
      </c>
      <c r="B95" s="658"/>
      <c r="C95" s="658"/>
      <c r="D95" s="197"/>
      <c r="E95" s="197"/>
      <c r="F95" s="197" t="s">
        <v>133</v>
      </c>
      <c r="G95" s="658"/>
      <c r="H95" s="658"/>
      <c r="I95" s="197"/>
    </row>
    <row r="96" spans="1:9" ht="18.95" customHeight="1">
      <c r="A96" s="293"/>
      <c r="B96" s="299" t="s">
        <v>128</v>
      </c>
      <c r="C96" s="299" t="s">
        <v>131</v>
      </c>
      <c r="D96" s="303" t="s">
        <v>96</v>
      </c>
      <c r="E96" s="197"/>
      <c r="F96" s="293"/>
      <c r="G96" s="299" t="s">
        <v>128</v>
      </c>
      <c r="H96" s="299" t="s">
        <v>131</v>
      </c>
      <c r="I96" s="303" t="s">
        <v>96</v>
      </c>
    </row>
    <row r="97" spans="1:9" ht="18.95" customHeight="1">
      <c r="A97" s="199" t="s">
        <v>95</v>
      </c>
      <c r="B97" s="300"/>
      <c r="C97" s="300"/>
      <c r="D97" s="304">
        <f>D108</f>
        <v>0</v>
      </c>
      <c r="E97" s="197"/>
      <c r="F97" s="199" t="s">
        <v>95</v>
      </c>
      <c r="G97" s="300"/>
      <c r="H97" s="300"/>
      <c r="I97" s="304">
        <f>I108</f>
        <v>0</v>
      </c>
    </row>
    <row r="98" spans="1:9" ht="18.95" customHeight="1">
      <c r="A98" s="653" t="s">
        <v>129</v>
      </c>
      <c r="B98" s="300"/>
      <c r="C98" s="300"/>
      <c r="D98" s="305"/>
      <c r="E98" s="197"/>
      <c r="F98" s="653" t="s">
        <v>129</v>
      </c>
      <c r="G98" s="300"/>
      <c r="H98" s="300"/>
      <c r="I98" s="305"/>
    </row>
    <row r="99" spans="1:9" ht="18.95" customHeight="1">
      <c r="A99" s="654"/>
      <c r="B99" s="300"/>
      <c r="C99" s="300"/>
      <c r="D99" s="305"/>
      <c r="E99" s="197"/>
      <c r="F99" s="654"/>
      <c r="G99" s="300"/>
      <c r="H99" s="300"/>
      <c r="I99" s="305"/>
    </row>
    <row r="100" spans="1:9" ht="18.95" customHeight="1">
      <c r="A100" s="654"/>
      <c r="B100" s="300"/>
      <c r="C100" s="300"/>
      <c r="D100" s="305"/>
      <c r="E100" s="197"/>
      <c r="F100" s="654"/>
      <c r="G100" s="300"/>
      <c r="H100" s="300"/>
      <c r="I100" s="305"/>
    </row>
    <row r="101" spans="1:9" ht="18.95" customHeight="1">
      <c r="A101" s="656"/>
      <c r="B101" s="300"/>
      <c r="C101" s="300"/>
      <c r="D101" s="305"/>
      <c r="E101" s="197"/>
      <c r="F101" s="656"/>
      <c r="G101" s="300"/>
      <c r="H101" s="300"/>
      <c r="I101" s="305"/>
    </row>
    <row r="102" spans="1:9" ht="18.95" customHeight="1">
      <c r="A102" s="657" t="s">
        <v>76</v>
      </c>
      <c r="B102" s="659" t="s">
        <v>149</v>
      </c>
      <c r="C102" s="659"/>
      <c r="D102" s="311"/>
      <c r="E102" s="197"/>
      <c r="F102" s="657" t="s">
        <v>76</v>
      </c>
      <c r="G102" s="659" t="s">
        <v>149</v>
      </c>
      <c r="H102" s="659"/>
      <c r="I102" s="311"/>
    </row>
    <row r="103" spans="1:9" ht="18.95" customHeight="1">
      <c r="A103" s="655"/>
      <c r="B103" s="660" t="s">
        <v>149</v>
      </c>
      <c r="C103" s="660"/>
      <c r="D103" s="306"/>
      <c r="E103" s="197"/>
      <c r="F103" s="655"/>
      <c r="G103" s="660" t="s">
        <v>149</v>
      </c>
      <c r="H103" s="660"/>
      <c r="I103" s="306"/>
    </row>
    <row r="104" spans="1:9" ht="18.95" customHeight="1">
      <c r="A104" s="295" t="s">
        <v>27</v>
      </c>
      <c r="B104" s="661" t="s">
        <v>152</v>
      </c>
      <c r="C104" s="661"/>
      <c r="D104" s="312"/>
      <c r="E104" s="197"/>
      <c r="F104" s="295" t="s">
        <v>27</v>
      </c>
      <c r="G104" s="661" t="s">
        <v>152</v>
      </c>
      <c r="H104" s="661"/>
      <c r="I104" s="312"/>
    </row>
    <row r="105" spans="1:9" ht="18.95" customHeight="1">
      <c r="A105" s="662" t="s">
        <v>155</v>
      </c>
      <c r="B105" s="663"/>
      <c r="C105" s="663"/>
      <c r="D105" s="308">
        <f>SUM(D97,D102,D103,D104)</f>
        <v>0</v>
      </c>
      <c r="E105" s="197"/>
      <c r="F105" s="662" t="s">
        <v>155</v>
      </c>
      <c r="G105" s="663"/>
      <c r="H105" s="663"/>
      <c r="I105" s="308">
        <f>SUM(I97,I102,I103,I104)</f>
        <v>0</v>
      </c>
    </row>
    <row r="106" spans="1:9" ht="18.95" customHeight="1">
      <c r="A106" s="296" t="s">
        <v>141</v>
      </c>
      <c r="B106" s="205"/>
      <c r="C106" s="197"/>
      <c r="D106" s="197"/>
      <c r="E106" s="197"/>
      <c r="F106" s="296" t="s">
        <v>141</v>
      </c>
      <c r="G106" s="205"/>
      <c r="H106" s="197"/>
      <c r="I106" s="197"/>
    </row>
    <row r="107" spans="1:9" ht="18.95" customHeight="1">
      <c r="A107" s="588" t="s">
        <v>102</v>
      </c>
      <c r="B107" s="650"/>
      <c r="C107" s="299" t="s">
        <v>103</v>
      </c>
      <c r="D107" s="309" t="s">
        <v>105</v>
      </c>
      <c r="E107" s="197"/>
      <c r="F107" s="588" t="s">
        <v>102</v>
      </c>
      <c r="G107" s="650"/>
      <c r="H107" s="299" t="s">
        <v>103</v>
      </c>
      <c r="I107" s="309" t="s">
        <v>105</v>
      </c>
    </row>
    <row r="108" spans="1:9" ht="18.95" customHeight="1">
      <c r="A108" s="651" t="s">
        <v>147</v>
      </c>
      <c r="B108" s="652"/>
      <c r="C108" s="301"/>
      <c r="D108" s="310">
        <f>C108*37</f>
        <v>0</v>
      </c>
      <c r="E108" s="197"/>
      <c r="F108" s="651" t="s">
        <v>147</v>
      </c>
      <c r="G108" s="652"/>
      <c r="H108" s="301"/>
      <c r="I108" s="310">
        <f>H108*37</f>
        <v>0</v>
      </c>
    </row>
    <row r="109" spans="1:9" ht="18.95" customHeight="1">
      <c r="A109" s="205"/>
      <c r="B109" s="205"/>
      <c r="C109" s="205"/>
      <c r="D109" s="197"/>
      <c r="E109" s="197"/>
      <c r="F109" s="197"/>
      <c r="G109" s="197"/>
      <c r="H109" s="201"/>
    </row>
    <row r="110" spans="1:9" ht="18.95" customHeight="1">
      <c r="A110" s="205"/>
      <c r="B110" s="205"/>
      <c r="C110" s="205"/>
      <c r="D110" s="197"/>
      <c r="E110" s="197"/>
      <c r="F110" s="197"/>
      <c r="G110" s="197"/>
      <c r="H110" s="201"/>
    </row>
    <row r="111" spans="1:9" ht="18.95" customHeight="1">
      <c r="A111" s="205"/>
      <c r="B111" s="205"/>
      <c r="C111" s="205"/>
      <c r="D111" s="197"/>
      <c r="E111" s="197"/>
      <c r="F111" s="197"/>
      <c r="G111" s="197"/>
      <c r="H111" s="201"/>
    </row>
    <row r="112" spans="1:9" ht="18.95" customHeight="1">
      <c r="A112" s="205"/>
      <c r="B112" s="205"/>
      <c r="C112" s="205"/>
      <c r="D112" s="197"/>
      <c r="E112" s="197"/>
      <c r="F112" s="197"/>
      <c r="G112" s="197"/>
      <c r="H112" s="201"/>
    </row>
    <row r="113" spans="1:8" ht="18.95" customHeight="1">
      <c r="A113" s="205"/>
      <c r="B113" s="205"/>
      <c r="C113" s="205"/>
      <c r="D113" s="197"/>
      <c r="E113" s="197"/>
      <c r="F113" s="197"/>
      <c r="G113" s="197"/>
      <c r="H113" s="201"/>
    </row>
    <row r="114" spans="1:8" ht="18.95" customHeight="1">
      <c r="A114" s="205"/>
      <c r="B114" s="205"/>
      <c r="C114" s="205"/>
      <c r="D114" s="197"/>
      <c r="E114" s="197"/>
      <c r="F114" s="197"/>
      <c r="G114" s="197"/>
      <c r="H114" s="201"/>
    </row>
    <row r="115" spans="1:8" ht="18.95" customHeight="1">
      <c r="A115" s="205"/>
      <c r="B115" s="205"/>
      <c r="C115" s="205"/>
      <c r="D115" s="197"/>
      <c r="E115" s="197"/>
      <c r="F115" s="197"/>
      <c r="G115" s="197"/>
      <c r="H115" s="201"/>
    </row>
    <row r="116" spans="1:8" ht="18.95" customHeight="1">
      <c r="A116" s="205"/>
      <c r="B116" s="205"/>
      <c r="C116" s="205"/>
      <c r="D116" s="197"/>
      <c r="E116" s="197"/>
      <c r="F116" s="197"/>
      <c r="G116" s="197"/>
      <c r="H116" s="201"/>
    </row>
    <row r="117" spans="1:8" ht="18.95" customHeight="1">
      <c r="A117" s="205"/>
      <c r="B117" s="205"/>
      <c r="C117" s="205"/>
      <c r="D117" s="197"/>
      <c r="E117" s="197"/>
      <c r="F117" s="197"/>
      <c r="G117" s="197"/>
      <c r="H117" s="201"/>
    </row>
    <row r="118" spans="1:8" ht="18.95" customHeight="1">
      <c r="A118" s="205"/>
      <c r="B118" s="205"/>
      <c r="C118" s="205"/>
      <c r="D118" s="197"/>
      <c r="E118" s="197"/>
      <c r="F118" s="197"/>
      <c r="G118" s="197"/>
      <c r="H118" s="201"/>
    </row>
    <row r="119" spans="1:8" ht="18.95" customHeight="1">
      <c r="A119" s="205"/>
      <c r="B119" s="205"/>
      <c r="C119" s="205"/>
      <c r="D119" s="197"/>
      <c r="E119" s="197"/>
      <c r="F119" s="197"/>
      <c r="G119" s="197"/>
      <c r="H119" s="201"/>
    </row>
    <row r="120" spans="1:8" ht="18.95" customHeight="1">
      <c r="A120" s="205"/>
      <c r="B120" s="205"/>
      <c r="C120" s="205"/>
      <c r="D120" s="197"/>
      <c r="E120" s="197"/>
      <c r="F120" s="197"/>
      <c r="G120" s="197"/>
      <c r="H120" s="201"/>
    </row>
    <row r="121" spans="1:8" ht="18.95" customHeight="1">
      <c r="A121" s="205"/>
      <c r="B121" s="205"/>
      <c r="C121" s="205"/>
      <c r="D121" s="197"/>
      <c r="E121" s="197"/>
      <c r="F121" s="197"/>
      <c r="G121" s="197"/>
      <c r="H121" s="201"/>
    </row>
    <row r="122" spans="1:8" ht="18.95" customHeight="1">
      <c r="A122" s="205"/>
      <c r="B122" s="205"/>
      <c r="C122" s="205"/>
      <c r="D122" s="197"/>
      <c r="E122" s="197"/>
      <c r="F122" s="197"/>
      <c r="G122" s="197"/>
      <c r="H122" s="201"/>
    </row>
    <row r="123" spans="1:8" ht="18.95" customHeight="1">
      <c r="A123" s="205"/>
      <c r="B123" s="205"/>
      <c r="C123" s="205"/>
      <c r="D123" s="197"/>
      <c r="E123" s="197"/>
      <c r="F123" s="197"/>
      <c r="G123" s="197"/>
      <c r="H123" s="201"/>
    </row>
    <row r="124" spans="1:8" ht="18.95" customHeight="1">
      <c r="A124" s="205"/>
      <c r="B124" s="205"/>
      <c r="C124" s="205"/>
      <c r="D124" s="197"/>
      <c r="E124" s="197"/>
      <c r="F124" s="197"/>
      <c r="G124" s="197"/>
      <c r="H124" s="201"/>
    </row>
    <row r="125" spans="1:8" ht="18.95" customHeight="1">
      <c r="A125" s="205"/>
      <c r="B125" s="205"/>
      <c r="C125" s="205"/>
      <c r="D125" s="197"/>
      <c r="E125" s="197"/>
      <c r="F125" s="197"/>
      <c r="G125" s="197"/>
      <c r="H125" s="201"/>
    </row>
    <row r="126" spans="1:8" ht="18.95" customHeight="1">
      <c r="A126" s="205"/>
      <c r="B126" s="205"/>
      <c r="C126" s="205"/>
      <c r="D126" s="197"/>
      <c r="E126" s="197"/>
      <c r="F126" s="197"/>
      <c r="G126" s="197"/>
      <c r="H126" s="201"/>
    </row>
    <row r="127" spans="1:8" ht="18.95" customHeight="1">
      <c r="A127" s="205"/>
      <c r="B127" s="205"/>
      <c r="C127" s="205"/>
      <c r="D127" s="197"/>
      <c r="E127" s="197"/>
      <c r="F127" s="197"/>
      <c r="G127" s="197"/>
      <c r="H127" s="201"/>
    </row>
    <row r="128" spans="1:8" ht="18.95" customHeight="1">
      <c r="A128" s="205"/>
      <c r="B128" s="205"/>
      <c r="C128" s="205"/>
      <c r="D128" s="197"/>
      <c r="E128" s="197"/>
      <c r="F128" s="197"/>
      <c r="G128" s="197"/>
      <c r="H128" s="201"/>
    </row>
    <row r="129" spans="1:8" ht="18.95" customHeight="1">
      <c r="A129" s="205"/>
      <c r="B129" s="205"/>
      <c r="C129" s="205"/>
      <c r="D129" s="197"/>
      <c r="E129" s="197"/>
      <c r="F129" s="197"/>
      <c r="G129" s="197"/>
      <c r="H129" s="201"/>
    </row>
    <row r="130" spans="1:8" ht="19.5" customHeight="1">
      <c r="A130" s="205"/>
      <c r="B130" s="205"/>
      <c r="C130" s="205"/>
      <c r="D130" s="197"/>
      <c r="E130" s="197"/>
      <c r="F130" s="197"/>
      <c r="G130" s="197"/>
      <c r="H130" s="201"/>
    </row>
    <row r="131" spans="1:8" ht="19.5" customHeight="1">
      <c r="A131" s="205"/>
      <c r="B131" s="205"/>
      <c r="C131" s="205"/>
      <c r="D131" s="197"/>
      <c r="E131" s="197"/>
      <c r="F131" s="197"/>
      <c r="G131" s="197"/>
      <c r="H131" s="201"/>
    </row>
    <row r="132" spans="1:8" ht="19.5" customHeight="1">
      <c r="A132" s="205"/>
      <c r="B132" s="205"/>
      <c r="C132" s="205"/>
      <c r="D132" s="197"/>
      <c r="E132" s="197"/>
      <c r="F132" s="197"/>
      <c r="G132" s="197"/>
      <c r="H132" s="201"/>
    </row>
    <row r="133" spans="1:8" ht="19.5" customHeight="1">
      <c r="A133" s="205"/>
      <c r="B133" s="205"/>
      <c r="C133" s="205"/>
      <c r="D133" s="197"/>
      <c r="E133" s="197"/>
      <c r="F133" s="197"/>
      <c r="G133" s="197"/>
      <c r="H133" s="201"/>
    </row>
    <row r="134" spans="1:8" ht="19.5" customHeight="1">
      <c r="A134" s="205"/>
      <c r="B134" s="205"/>
      <c r="C134" s="205"/>
      <c r="D134" s="197"/>
      <c r="E134" s="197"/>
      <c r="F134" s="197"/>
      <c r="G134" s="197"/>
      <c r="H134" s="201"/>
    </row>
    <row r="135" spans="1:8" ht="19.5" customHeight="1">
      <c r="A135" s="205"/>
      <c r="B135" s="205"/>
      <c r="C135" s="205"/>
      <c r="D135" s="197"/>
      <c r="E135" s="197"/>
      <c r="F135" s="197"/>
      <c r="G135" s="197"/>
      <c r="H135" s="201"/>
    </row>
    <row r="136" spans="1:8" ht="19.5" customHeight="1">
      <c r="A136" s="205"/>
      <c r="B136" s="205"/>
      <c r="C136" s="205"/>
      <c r="D136" s="197"/>
      <c r="E136" s="197"/>
      <c r="F136" s="197"/>
      <c r="G136" s="197"/>
      <c r="H136" s="201"/>
    </row>
    <row r="137" spans="1:8" ht="19.5" customHeight="1">
      <c r="A137" s="205"/>
      <c r="B137" s="205"/>
      <c r="C137" s="205"/>
      <c r="D137" s="197"/>
      <c r="E137" s="197"/>
      <c r="F137" s="197"/>
      <c r="G137" s="197"/>
      <c r="H137" s="201"/>
    </row>
    <row r="138" spans="1:8" ht="19.5" customHeight="1">
      <c r="A138" s="205"/>
      <c r="B138" s="205"/>
      <c r="C138" s="205"/>
      <c r="D138" s="197"/>
      <c r="E138" s="197"/>
      <c r="F138" s="197"/>
      <c r="G138" s="197"/>
      <c r="H138" s="201"/>
    </row>
    <row r="139" spans="1:8" ht="19.5" customHeight="1">
      <c r="A139" s="205"/>
      <c r="B139" s="205"/>
      <c r="C139" s="205"/>
      <c r="D139" s="197"/>
      <c r="E139" s="197"/>
      <c r="F139" s="197"/>
      <c r="G139" s="197"/>
      <c r="H139" s="201"/>
    </row>
    <row r="140" spans="1:8" ht="20.100000000000001" customHeight="1">
      <c r="A140" s="205"/>
      <c r="B140" s="205"/>
      <c r="C140" s="205"/>
      <c r="D140" s="197"/>
      <c r="E140" s="197"/>
      <c r="F140" s="197"/>
      <c r="G140" s="197"/>
      <c r="H140" s="201"/>
    </row>
    <row r="141" spans="1:8" ht="20.100000000000001" customHeight="1">
      <c r="A141" s="205"/>
      <c r="B141" s="205"/>
      <c r="C141" s="205"/>
      <c r="D141" s="197"/>
      <c r="E141" s="197"/>
      <c r="F141" s="197"/>
      <c r="G141" s="197"/>
      <c r="H141" s="201"/>
    </row>
    <row r="142" spans="1:8" ht="20.100000000000001" customHeight="1">
      <c r="A142" s="205"/>
      <c r="B142" s="205"/>
      <c r="C142" s="205"/>
      <c r="D142" s="197"/>
      <c r="E142" s="197"/>
      <c r="F142" s="197"/>
      <c r="G142" s="197"/>
      <c r="H142" s="201"/>
    </row>
    <row r="143" spans="1:8" ht="20.100000000000001" customHeight="1">
      <c r="A143" s="197"/>
      <c r="B143" s="197"/>
      <c r="C143" s="197"/>
      <c r="D143" s="197"/>
      <c r="E143" s="197"/>
      <c r="F143" s="197"/>
      <c r="G143" s="197"/>
      <c r="H143" s="201"/>
    </row>
    <row r="144" spans="1:8" ht="20.100000000000001" customHeight="1"/>
    <row r="145" ht="20.100000000000001" customHeight="1"/>
  </sheetData>
  <mergeCells count="127">
    <mergeCell ref="A3:B3"/>
    <mergeCell ref="D3:E3"/>
    <mergeCell ref="G3:H3"/>
    <mergeCell ref="E6:F6"/>
    <mergeCell ref="E7:F7"/>
    <mergeCell ref="A9:I9"/>
    <mergeCell ref="B10:C10"/>
    <mergeCell ref="G10:H10"/>
    <mergeCell ref="B11:C11"/>
    <mergeCell ref="G11:H11"/>
    <mergeCell ref="B18:C18"/>
    <mergeCell ref="G18:H18"/>
    <mergeCell ref="B19:C19"/>
    <mergeCell ref="G19:H19"/>
    <mergeCell ref="B20:C20"/>
    <mergeCell ref="G20:H20"/>
    <mergeCell ref="A21:C21"/>
    <mergeCell ref="F21:H21"/>
    <mergeCell ref="A23:B23"/>
    <mergeCell ref="F23:G23"/>
    <mergeCell ref="A24:B24"/>
    <mergeCell ref="F24:G24"/>
    <mergeCell ref="A26:I26"/>
    <mergeCell ref="B27:C27"/>
    <mergeCell ref="G27:H27"/>
    <mergeCell ref="B28:C28"/>
    <mergeCell ref="G28:H28"/>
    <mergeCell ref="B35:C35"/>
    <mergeCell ref="G35:H35"/>
    <mergeCell ref="B36:C36"/>
    <mergeCell ref="G36:H36"/>
    <mergeCell ref="B37:C37"/>
    <mergeCell ref="G37:H37"/>
    <mergeCell ref="A38:C38"/>
    <mergeCell ref="F38:H38"/>
    <mergeCell ref="A40:B40"/>
    <mergeCell ref="F40:G40"/>
    <mergeCell ref="A41:B41"/>
    <mergeCell ref="F41:G41"/>
    <mergeCell ref="B44:C44"/>
    <mergeCell ref="G44:H44"/>
    <mergeCell ref="B45:C45"/>
    <mergeCell ref="G45:H45"/>
    <mergeCell ref="B52:C52"/>
    <mergeCell ref="G52:H52"/>
    <mergeCell ref="B53:C53"/>
    <mergeCell ref="G53:H53"/>
    <mergeCell ref="B54:C54"/>
    <mergeCell ref="G54:H54"/>
    <mergeCell ref="A55:C55"/>
    <mergeCell ref="F55:H55"/>
    <mergeCell ref="A57:B57"/>
    <mergeCell ref="F57:G57"/>
    <mergeCell ref="A58:B58"/>
    <mergeCell ref="F58:G58"/>
    <mergeCell ref="B60:C60"/>
    <mergeCell ref="G60:H60"/>
    <mergeCell ref="B61:C61"/>
    <mergeCell ref="G61:H61"/>
    <mergeCell ref="B68:C68"/>
    <mergeCell ref="G68:H68"/>
    <mergeCell ref="B69:C69"/>
    <mergeCell ref="G69:H69"/>
    <mergeCell ref="B70:C70"/>
    <mergeCell ref="G70:H70"/>
    <mergeCell ref="A71:C71"/>
    <mergeCell ref="F71:H71"/>
    <mergeCell ref="A73:B73"/>
    <mergeCell ref="F73:G73"/>
    <mergeCell ref="A74:B74"/>
    <mergeCell ref="F74:G74"/>
    <mergeCell ref="B77:C77"/>
    <mergeCell ref="G77:H77"/>
    <mergeCell ref="B78:C78"/>
    <mergeCell ref="G78:H78"/>
    <mergeCell ref="B85:C85"/>
    <mergeCell ref="G85:H85"/>
    <mergeCell ref="B86:C86"/>
    <mergeCell ref="G86:H86"/>
    <mergeCell ref="B87:C87"/>
    <mergeCell ref="G87:H87"/>
    <mergeCell ref="A88:C88"/>
    <mergeCell ref="F88:H88"/>
    <mergeCell ref="A90:B90"/>
    <mergeCell ref="F90:G90"/>
    <mergeCell ref="A91:B91"/>
    <mergeCell ref="F91:G91"/>
    <mergeCell ref="B94:C94"/>
    <mergeCell ref="G94:H94"/>
    <mergeCell ref="B95:C95"/>
    <mergeCell ref="G95:H95"/>
    <mergeCell ref="B102:C102"/>
    <mergeCell ref="G102:H102"/>
    <mergeCell ref="B103:C103"/>
    <mergeCell ref="G103:H103"/>
    <mergeCell ref="B104:C104"/>
    <mergeCell ref="G104:H104"/>
    <mergeCell ref="A105:C105"/>
    <mergeCell ref="F105:H105"/>
    <mergeCell ref="A98:A101"/>
    <mergeCell ref="F98:F101"/>
    <mergeCell ref="A102:A103"/>
    <mergeCell ref="F102:F103"/>
    <mergeCell ref="A107:B107"/>
    <mergeCell ref="F107:G107"/>
    <mergeCell ref="A108:B108"/>
    <mergeCell ref="F108:G108"/>
    <mergeCell ref="A14:A17"/>
    <mergeCell ref="F14:F17"/>
    <mergeCell ref="A18:A19"/>
    <mergeCell ref="F18:F19"/>
    <mergeCell ref="A31:A34"/>
    <mergeCell ref="F31:F34"/>
    <mergeCell ref="A35:A36"/>
    <mergeCell ref="F35:F36"/>
    <mergeCell ref="A48:A51"/>
    <mergeCell ref="F48:F51"/>
    <mergeCell ref="A52:A53"/>
    <mergeCell ref="F52:F53"/>
    <mergeCell ref="A64:A67"/>
    <mergeCell ref="F64:F67"/>
    <mergeCell ref="A68:A69"/>
    <mergeCell ref="F68:F69"/>
    <mergeCell ref="A81:A84"/>
    <mergeCell ref="F81:F84"/>
    <mergeCell ref="A85:A86"/>
    <mergeCell ref="F85:F86"/>
  </mergeCells>
  <phoneticPr fontId="1"/>
  <pageMargins left="0.70866141732283472" right="0.51181102362204722" top="0" bottom="0" header="0.31496062992125984" footer="0.31496062992125984"/>
  <pageSetup paperSize="9" scale="8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J43"/>
  <sheetViews>
    <sheetView workbookViewId="0">
      <selection activeCell="A12" sqref="A12:A40"/>
    </sheetView>
  </sheetViews>
  <sheetFormatPr defaultRowHeight="13.5"/>
  <cols>
    <col min="1" max="1" width="18.875" customWidth="1"/>
    <col min="2" max="2" width="12.125" customWidth="1"/>
    <col min="3" max="3" width="14.75" customWidth="1"/>
    <col min="4" max="4" width="12.25" customWidth="1"/>
    <col min="5" max="7" width="10.625" customWidth="1"/>
    <col min="8" max="8" width="9.75" customWidth="1"/>
    <col min="9" max="9" width="11.625" customWidth="1"/>
    <col min="10" max="10" width="14.25" customWidth="1"/>
  </cols>
  <sheetData>
    <row r="1" spans="1:10" ht="20.100000000000001" customHeight="1">
      <c r="A1" s="196" t="s">
        <v>204</v>
      </c>
      <c r="B1" s="201"/>
      <c r="C1" s="201"/>
      <c r="D1" s="201"/>
      <c r="E1" s="201"/>
      <c r="F1" s="201"/>
      <c r="G1" s="201"/>
      <c r="H1" s="201"/>
      <c r="I1" s="201"/>
      <c r="J1" s="217" t="s">
        <v>113</v>
      </c>
    </row>
    <row r="2" spans="1:10" ht="20.100000000000001" customHeight="1">
      <c r="A2" s="197"/>
      <c r="B2" s="197"/>
      <c r="C2" s="197"/>
      <c r="D2" s="197"/>
      <c r="E2" s="197"/>
      <c r="F2" s="197"/>
      <c r="G2" s="197"/>
      <c r="H2" s="197"/>
      <c r="I2" s="197"/>
      <c r="J2" s="201"/>
    </row>
    <row r="3" spans="1:10" ht="20.100000000000001" customHeight="1">
      <c r="A3" s="599"/>
      <c r="B3" s="599"/>
      <c r="C3" s="197" t="s">
        <v>21</v>
      </c>
      <c r="D3" s="197"/>
      <c r="E3" s="600" t="s">
        <v>88</v>
      </c>
      <c r="F3" s="600"/>
      <c r="G3" s="273"/>
      <c r="H3" s="273"/>
      <c r="I3" s="197"/>
      <c r="J3" s="201"/>
    </row>
    <row r="4" spans="1:10" ht="20.100000000000001" customHeight="1">
      <c r="A4" s="205"/>
      <c r="B4" s="205"/>
      <c r="C4" s="197"/>
      <c r="D4" s="197"/>
      <c r="E4" s="205"/>
      <c r="F4" s="273"/>
      <c r="G4" s="273"/>
      <c r="H4" s="273"/>
      <c r="I4" s="197"/>
      <c r="J4" s="201"/>
    </row>
    <row r="5" spans="1:10" ht="20.100000000000001" customHeight="1">
      <c r="A5" s="205" t="s">
        <v>203</v>
      </c>
      <c r="B5" s="205"/>
      <c r="C5" s="197"/>
      <c r="D5" s="197"/>
      <c r="E5" s="205"/>
      <c r="F5" s="273"/>
      <c r="G5" s="273"/>
      <c r="H5" s="273"/>
      <c r="I5" s="197"/>
      <c r="J5" s="201"/>
    </row>
    <row r="6" spans="1:10" ht="20.100000000000001" customHeight="1">
      <c r="A6" s="205" t="s">
        <v>112</v>
      </c>
      <c r="B6" s="205"/>
      <c r="C6" s="197"/>
      <c r="D6" s="197"/>
      <c r="E6" s="205"/>
      <c r="F6" s="273"/>
      <c r="G6" s="273"/>
      <c r="H6" s="273"/>
      <c r="I6" s="197"/>
      <c r="J6" s="201"/>
    </row>
    <row r="7" spans="1:10" ht="20.100000000000001" customHeight="1">
      <c r="A7" s="197" t="s">
        <v>196</v>
      </c>
      <c r="B7" s="205"/>
      <c r="C7" s="197"/>
      <c r="D7" s="197"/>
      <c r="E7" s="205"/>
      <c r="F7" s="273"/>
      <c r="G7" s="273"/>
      <c r="H7" s="273"/>
      <c r="I7" s="197"/>
      <c r="J7" s="201"/>
    </row>
    <row r="8" spans="1:10" ht="20.100000000000001" customHeight="1">
      <c r="A8" s="197" t="s">
        <v>153</v>
      </c>
      <c r="B8" s="197"/>
      <c r="C8" s="197"/>
      <c r="D8" s="197"/>
      <c r="E8" s="197"/>
      <c r="F8" s="197"/>
      <c r="G8" s="197"/>
      <c r="H8" s="197"/>
      <c r="I8" s="197"/>
      <c r="J8" s="201"/>
    </row>
    <row r="9" spans="1:10" ht="20.100000000000001" customHeight="1">
      <c r="A9" s="197" t="s">
        <v>195</v>
      </c>
      <c r="B9" s="197"/>
      <c r="C9" s="197"/>
      <c r="D9" s="197"/>
      <c r="E9" s="197"/>
      <c r="F9" s="197"/>
      <c r="G9" s="197"/>
      <c r="H9" s="197"/>
      <c r="I9" s="197"/>
      <c r="J9" s="201"/>
    </row>
    <row r="10" spans="1:10" ht="20.100000000000001" customHeight="1">
      <c r="A10" s="675" t="s">
        <v>89</v>
      </c>
      <c r="B10" s="592"/>
      <c r="C10" s="638" t="s">
        <v>78</v>
      </c>
      <c r="D10" s="677"/>
      <c r="E10" s="645" t="s">
        <v>189</v>
      </c>
      <c r="F10" s="634" t="s">
        <v>96</v>
      </c>
      <c r="G10" s="634" t="s">
        <v>76</v>
      </c>
      <c r="H10" s="282" t="s">
        <v>27</v>
      </c>
      <c r="I10" s="636" t="s">
        <v>192</v>
      </c>
      <c r="J10" s="640" t="s">
        <v>194</v>
      </c>
    </row>
    <row r="11" spans="1:10" ht="20.100000000000001" customHeight="1">
      <c r="A11" s="676"/>
      <c r="B11" s="593"/>
      <c r="C11" s="639"/>
      <c r="D11" s="678"/>
      <c r="E11" s="646"/>
      <c r="F11" s="635"/>
      <c r="G11" s="635"/>
      <c r="H11" s="283" t="s">
        <v>190</v>
      </c>
      <c r="I11" s="637"/>
      <c r="J11" s="641"/>
    </row>
    <row r="12" spans="1:10" ht="24" customHeight="1">
      <c r="A12" s="672" t="s">
        <v>202</v>
      </c>
      <c r="B12" s="266" t="s">
        <v>201</v>
      </c>
      <c r="C12" s="321" t="s">
        <v>197</v>
      </c>
      <c r="D12" s="326" t="s">
        <v>83</v>
      </c>
      <c r="E12" s="269">
        <v>61</v>
      </c>
      <c r="F12" s="274">
        <f t="shared" ref="F12:F40" si="0">ROUND(E12*2,0)*37</f>
        <v>4514</v>
      </c>
      <c r="G12" s="278">
        <v>2200</v>
      </c>
      <c r="H12" s="284">
        <v>500</v>
      </c>
      <c r="I12" s="288">
        <f t="shared" ref="I12:I40" si="1">F12+G12+H12</f>
        <v>7214</v>
      </c>
      <c r="J12" s="631">
        <f>SUM(I12:I40)</f>
        <v>50398</v>
      </c>
    </row>
    <row r="13" spans="1:10" ht="24" customHeight="1">
      <c r="A13" s="673"/>
      <c r="B13" s="203"/>
      <c r="C13" s="322" t="s">
        <v>197</v>
      </c>
      <c r="D13" s="327" t="s">
        <v>83</v>
      </c>
      <c r="E13" s="270"/>
      <c r="F13" s="275">
        <f t="shared" si="0"/>
        <v>0</v>
      </c>
      <c r="G13" s="279"/>
      <c r="H13" s="285"/>
      <c r="I13" s="212">
        <f t="shared" si="1"/>
        <v>0</v>
      </c>
      <c r="J13" s="632"/>
    </row>
    <row r="14" spans="1:10" ht="24" customHeight="1">
      <c r="A14" s="673"/>
      <c r="B14" s="320"/>
      <c r="C14" s="323" t="s">
        <v>197</v>
      </c>
      <c r="D14" s="328" t="s">
        <v>83</v>
      </c>
      <c r="E14" s="270"/>
      <c r="F14" s="275">
        <f t="shared" si="0"/>
        <v>0</v>
      </c>
      <c r="G14" s="279"/>
      <c r="H14" s="285"/>
      <c r="I14" s="212">
        <f t="shared" si="1"/>
        <v>0</v>
      </c>
      <c r="J14" s="632"/>
    </row>
    <row r="15" spans="1:10" ht="24" customHeight="1">
      <c r="A15" s="673"/>
      <c r="B15" s="203" t="s">
        <v>201</v>
      </c>
      <c r="C15" s="322" t="s">
        <v>197</v>
      </c>
      <c r="D15" s="327" t="s">
        <v>83</v>
      </c>
      <c r="E15" s="270">
        <v>61</v>
      </c>
      <c r="F15" s="275">
        <f t="shared" si="0"/>
        <v>4514</v>
      </c>
      <c r="G15" s="279">
        <v>2200</v>
      </c>
      <c r="H15" s="285">
        <v>400</v>
      </c>
      <c r="I15" s="212">
        <f t="shared" si="1"/>
        <v>7114</v>
      </c>
      <c r="J15" s="632"/>
    </row>
    <row r="16" spans="1:10" ht="24" customHeight="1">
      <c r="A16" s="673"/>
      <c r="B16" s="203"/>
      <c r="C16" s="322" t="s">
        <v>197</v>
      </c>
      <c r="D16" s="327" t="s">
        <v>83</v>
      </c>
      <c r="E16" s="270"/>
      <c r="F16" s="275">
        <f t="shared" si="0"/>
        <v>0</v>
      </c>
      <c r="G16" s="279"/>
      <c r="H16" s="285"/>
      <c r="I16" s="212">
        <f t="shared" si="1"/>
        <v>0</v>
      </c>
      <c r="J16" s="632"/>
    </row>
    <row r="17" spans="1:10" ht="24" customHeight="1">
      <c r="A17" s="673"/>
      <c r="B17" s="203"/>
      <c r="C17" s="322" t="s">
        <v>197</v>
      </c>
      <c r="D17" s="327" t="s">
        <v>83</v>
      </c>
      <c r="E17" s="270"/>
      <c r="F17" s="275">
        <f t="shared" si="0"/>
        <v>0</v>
      </c>
      <c r="G17" s="279"/>
      <c r="H17" s="285"/>
      <c r="I17" s="212">
        <f t="shared" si="1"/>
        <v>0</v>
      </c>
      <c r="J17" s="632"/>
    </row>
    <row r="18" spans="1:10" ht="24" customHeight="1">
      <c r="A18" s="673"/>
      <c r="B18" s="203" t="s">
        <v>201</v>
      </c>
      <c r="C18" s="322" t="s">
        <v>197</v>
      </c>
      <c r="D18" s="327" t="s">
        <v>83</v>
      </c>
      <c r="E18" s="270">
        <v>61</v>
      </c>
      <c r="F18" s="275">
        <f t="shared" si="0"/>
        <v>4514</v>
      </c>
      <c r="G18" s="279">
        <v>2200</v>
      </c>
      <c r="H18" s="285">
        <v>500</v>
      </c>
      <c r="I18" s="212">
        <f t="shared" si="1"/>
        <v>7214</v>
      </c>
      <c r="J18" s="632"/>
    </row>
    <row r="19" spans="1:10" ht="24" customHeight="1">
      <c r="A19" s="673"/>
      <c r="B19" s="203"/>
      <c r="C19" s="322" t="s">
        <v>197</v>
      </c>
      <c r="D19" s="327" t="s">
        <v>83</v>
      </c>
      <c r="E19" s="270"/>
      <c r="F19" s="275">
        <f t="shared" si="0"/>
        <v>0</v>
      </c>
      <c r="G19" s="279"/>
      <c r="H19" s="285"/>
      <c r="I19" s="212">
        <f t="shared" si="1"/>
        <v>0</v>
      </c>
      <c r="J19" s="632"/>
    </row>
    <row r="20" spans="1:10" ht="24" customHeight="1">
      <c r="A20" s="673"/>
      <c r="B20" s="203"/>
      <c r="C20" s="322" t="s">
        <v>197</v>
      </c>
      <c r="D20" s="327" t="s">
        <v>83</v>
      </c>
      <c r="E20" s="270"/>
      <c r="F20" s="275">
        <f t="shared" si="0"/>
        <v>0</v>
      </c>
      <c r="G20" s="279"/>
      <c r="H20" s="285"/>
      <c r="I20" s="212">
        <f t="shared" si="1"/>
        <v>0</v>
      </c>
      <c r="J20" s="632"/>
    </row>
    <row r="21" spans="1:10" ht="24" customHeight="1">
      <c r="A21" s="673"/>
      <c r="B21" s="203" t="s">
        <v>201</v>
      </c>
      <c r="C21" s="322" t="s">
        <v>197</v>
      </c>
      <c r="D21" s="327" t="s">
        <v>83</v>
      </c>
      <c r="E21" s="270">
        <v>61</v>
      </c>
      <c r="F21" s="275">
        <f t="shared" si="0"/>
        <v>4514</v>
      </c>
      <c r="G21" s="279">
        <v>2200</v>
      </c>
      <c r="H21" s="285">
        <v>500</v>
      </c>
      <c r="I21" s="212">
        <f t="shared" si="1"/>
        <v>7214</v>
      </c>
      <c r="J21" s="632"/>
    </row>
    <row r="22" spans="1:10" ht="24" customHeight="1">
      <c r="A22" s="673"/>
      <c r="B22" s="203"/>
      <c r="C22" s="322" t="s">
        <v>197</v>
      </c>
      <c r="D22" s="327" t="s">
        <v>83</v>
      </c>
      <c r="E22" s="270"/>
      <c r="F22" s="275">
        <f t="shared" si="0"/>
        <v>0</v>
      </c>
      <c r="G22" s="279"/>
      <c r="H22" s="285"/>
      <c r="I22" s="212">
        <f t="shared" si="1"/>
        <v>0</v>
      </c>
      <c r="J22" s="632"/>
    </row>
    <row r="23" spans="1:10" ht="24" customHeight="1">
      <c r="A23" s="673"/>
      <c r="B23" s="203"/>
      <c r="C23" s="322" t="s">
        <v>197</v>
      </c>
      <c r="D23" s="327" t="s">
        <v>83</v>
      </c>
      <c r="E23" s="270"/>
      <c r="F23" s="275">
        <f t="shared" si="0"/>
        <v>0</v>
      </c>
      <c r="G23" s="279"/>
      <c r="H23" s="285"/>
      <c r="I23" s="212">
        <f t="shared" si="1"/>
        <v>0</v>
      </c>
      <c r="J23" s="632"/>
    </row>
    <row r="24" spans="1:10" ht="24" customHeight="1">
      <c r="A24" s="673"/>
      <c r="B24" s="203" t="s">
        <v>201</v>
      </c>
      <c r="C24" s="322" t="s">
        <v>197</v>
      </c>
      <c r="D24" s="327" t="s">
        <v>83</v>
      </c>
      <c r="E24" s="270">
        <v>61</v>
      </c>
      <c r="F24" s="275">
        <f t="shared" si="0"/>
        <v>4514</v>
      </c>
      <c r="G24" s="279">
        <v>2200</v>
      </c>
      <c r="H24" s="285">
        <v>500</v>
      </c>
      <c r="I24" s="212">
        <f t="shared" si="1"/>
        <v>7214</v>
      </c>
      <c r="J24" s="632"/>
    </row>
    <row r="25" spans="1:10" ht="24" customHeight="1">
      <c r="A25" s="673"/>
      <c r="B25" s="203"/>
      <c r="C25" s="322" t="s">
        <v>197</v>
      </c>
      <c r="D25" s="327" t="s">
        <v>83</v>
      </c>
      <c r="E25" s="270"/>
      <c r="F25" s="275">
        <f t="shared" si="0"/>
        <v>0</v>
      </c>
      <c r="G25" s="279"/>
      <c r="H25" s="285"/>
      <c r="I25" s="212">
        <f t="shared" si="1"/>
        <v>0</v>
      </c>
      <c r="J25" s="632"/>
    </row>
    <row r="26" spans="1:10" ht="24" customHeight="1">
      <c r="A26" s="673"/>
      <c r="B26" s="203" t="s">
        <v>201</v>
      </c>
      <c r="C26" s="322" t="s">
        <v>198</v>
      </c>
      <c r="D26" s="327" t="s">
        <v>53</v>
      </c>
      <c r="E26" s="270">
        <v>61</v>
      </c>
      <c r="F26" s="275">
        <f t="shared" si="0"/>
        <v>4514</v>
      </c>
      <c r="G26" s="279">
        <v>2200</v>
      </c>
      <c r="H26" s="285">
        <v>500</v>
      </c>
      <c r="I26" s="212">
        <f t="shared" si="1"/>
        <v>7214</v>
      </c>
      <c r="J26" s="632"/>
    </row>
    <row r="27" spans="1:10" ht="24" customHeight="1">
      <c r="A27" s="673"/>
      <c r="B27" s="203" t="s">
        <v>201</v>
      </c>
      <c r="C27" s="322" t="s">
        <v>200</v>
      </c>
      <c r="D27" s="327" t="s">
        <v>36</v>
      </c>
      <c r="E27" s="270">
        <v>61</v>
      </c>
      <c r="F27" s="275">
        <f t="shared" si="0"/>
        <v>4514</v>
      </c>
      <c r="G27" s="279">
        <v>2200</v>
      </c>
      <c r="H27" s="285">
        <v>500</v>
      </c>
      <c r="I27" s="212">
        <f t="shared" si="1"/>
        <v>7214</v>
      </c>
      <c r="J27" s="632"/>
    </row>
    <row r="28" spans="1:10" ht="24" customHeight="1">
      <c r="A28" s="673"/>
      <c r="B28" s="203"/>
      <c r="C28" s="322"/>
      <c r="D28" s="327"/>
      <c r="E28" s="270"/>
      <c r="F28" s="275">
        <f t="shared" si="0"/>
        <v>0</v>
      </c>
      <c r="G28" s="279"/>
      <c r="H28" s="285"/>
      <c r="I28" s="212">
        <f t="shared" si="1"/>
        <v>0</v>
      </c>
      <c r="J28" s="632"/>
    </row>
    <row r="29" spans="1:10" ht="24" customHeight="1">
      <c r="A29" s="673"/>
      <c r="B29" s="203"/>
      <c r="C29" s="322"/>
      <c r="D29" s="327"/>
      <c r="E29" s="270"/>
      <c r="F29" s="275">
        <f t="shared" si="0"/>
        <v>0</v>
      </c>
      <c r="G29" s="279"/>
      <c r="H29" s="285"/>
      <c r="I29" s="212">
        <f t="shared" si="1"/>
        <v>0</v>
      </c>
      <c r="J29" s="632"/>
    </row>
    <row r="30" spans="1:10" ht="24" customHeight="1">
      <c r="A30" s="673"/>
      <c r="B30" s="203"/>
      <c r="C30" s="322"/>
      <c r="D30" s="327"/>
      <c r="E30" s="270"/>
      <c r="F30" s="275">
        <f t="shared" si="0"/>
        <v>0</v>
      </c>
      <c r="G30" s="279"/>
      <c r="H30" s="285"/>
      <c r="I30" s="212">
        <f t="shared" si="1"/>
        <v>0</v>
      </c>
      <c r="J30" s="632"/>
    </row>
    <row r="31" spans="1:10" ht="24" customHeight="1">
      <c r="A31" s="673"/>
      <c r="B31" s="203"/>
      <c r="C31" s="322"/>
      <c r="D31" s="327"/>
      <c r="E31" s="270"/>
      <c r="F31" s="275">
        <f t="shared" si="0"/>
        <v>0</v>
      </c>
      <c r="G31" s="279"/>
      <c r="H31" s="285"/>
      <c r="I31" s="212">
        <f t="shared" si="1"/>
        <v>0</v>
      </c>
      <c r="J31" s="632"/>
    </row>
    <row r="32" spans="1:10" ht="24" customHeight="1">
      <c r="A32" s="673"/>
      <c r="B32" s="203"/>
      <c r="C32" s="322"/>
      <c r="D32" s="327"/>
      <c r="E32" s="270"/>
      <c r="F32" s="275">
        <f t="shared" si="0"/>
        <v>0</v>
      </c>
      <c r="G32" s="279"/>
      <c r="H32" s="285"/>
      <c r="I32" s="212">
        <f t="shared" si="1"/>
        <v>0</v>
      </c>
      <c r="J32" s="632"/>
    </row>
    <row r="33" spans="1:10" ht="24" customHeight="1">
      <c r="A33" s="673"/>
      <c r="B33" s="203"/>
      <c r="C33" s="322"/>
      <c r="D33" s="327"/>
      <c r="E33" s="270"/>
      <c r="F33" s="275">
        <f t="shared" si="0"/>
        <v>0</v>
      </c>
      <c r="G33" s="279"/>
      <c r="H33" s="285"/>
      <c r="I33" s="212">
        <f t="shared" si="1"/>
        <v>0</v>
      </c>
      <c r="J33" s="632"/>
    </row>
    <row r="34" spans="1:10" ht="24" customHeight="1">
      <c r="A34" s="673"/>
      <c r="B34" s="203"/>
      <c r="C34" s="322"/>
      <c r="D34" s="327"/>
      <c r="E34" s="270"/>
      <c r="F34" s="275">
        <f t="shared" si="0"/>
        <v>0</v>
      </c>
      <c r="G34" s="279"/>
      <c r="H34" s="285"/>
      <c r="I34" s="212">
        <f t="shared" si="1"/>
        <v>0</v>
      </c>
      <c r="J34" s="632"/>
    </row>
    <row r="35" spans="1:10" ht="24" customHeight="1">
      <c r="A35" s="673"/>
      <c r="B35" s="203"/>
      <c r="C35" s="322"/>
      <c r="D35" s="327"/>
      <c r="E35" s="270"/>
      <c r="F35" s="275">
        <f t="shared" si="0"/>
        <v>0</v>
      </c>
      <c r="G35" s="279"/>
      <c r="H35" s="285"/>
      <c r="I35" s="212">
        <f t="shared" si="1"/>
        <v>0</v>
      </c>
      <c r="J35" s="632"/>
    </row>
    <row r="36" spans="1:10" ht="24" customHeight="1">
      <c r="A36" s="673"/>
      <c r="B36" s="203"/>
      <c r="C36" s="322"/>
      <c r="D36" s="327"/>
      <c r="E36" s="270"/>
      <c r="F36" s="275">
        <f t="shared" si="0"/>
        <v>0</v>
      </c>
      <c r="G36" s="279"/>
      <c r="H36" s="285"/>
      <c r="I36" s="212">
        <f t="shared" si="1"/>
        <v>0</v>
      </c>
      <c r="J36" s="632"/>
    </row>
    <row r="37" spans="1:10" ht="24" customHeight="1">
      <c r="A37" s="673"/>
      <c r="B37" s="203"/>
      <c r="C37" s="322"/>
      <c r="D37" s="327"/>
      <c r="E37" s="270"/>
      <c r="F37" s="275">
        <f t="shared" si="0"/>
        <v>0</v>
      </c>
      <c r="G37" s="279"/>
      <c r="H37" s="285"/>
      <c r="I37" s="212">
        <f t="shared" si="1"/>
        <v>0</v>
      </c>
      <c r="J37" s="632"/>
    </row>
    <row r="38" spans="1:10" ht="24" customHeight="1">
      <c r="A38" s="673"/>
      <c r="B38" s="203"/>
      <c r="C38" s="322"/>
      <c r="D38" s="327"/>
      <c r="E38" s="270"/>
      <c r="F38" s="275">
        <f t="shared" si="0"/>
        <v>0</v>
      </c>
      <c r="G38" s="279"/>
      <c r="H38" s="285"/>
      <c r="I38" s="212">
        <f t="shared" si="1"/>
        <v>0</v>
      </c>
      <c r="J38" s="632"/>
    </row>
    <row r="39" spans="1:10" ht="24" customHeight="1">
      <c r="A39" s="673"/>
      <c r="B39" s="203"/>
      <c r="C39" s="322"/>
      <c r="D39" s="327"/>
      <c r="E39" s="270"/>
      <c r="F39" s="275">
        <f t="shared" si="0"/>
        <v>0</v>
      </c>
      <c r="G39" s="279"/>
      <c r="H39" s="285"/>
      <c r="I39" s="212">
        <f t="shared" si="1"/>
        <v>0</v>
      </c>
      <c r="J39" s="632"/>
    </row>
    <row r="40" spans="1:10" ht="24" customHeight="1">
      <c r="A40" s="674"/>
      <c r="B40" s="204"/>
      <c r="C40" s="324"/>
      <c r="D40" s="329"/>
      <c r="E40" s="271"/>
      <c r="F40" s="276">
        <f t="shared" si="0"/>
        <v>0</v>
      </c>
      <c r="G40" s="280"/>
      <c r="H40" s="286"/>
      <c r="I40" s="289">
        <f t="shared" si="1"/>
        <v>0</v>
      </c>
      <c r="J40" s="633"/>
    </row>
    <row r="41" spans="1:10" ht="24" customHeight="1">
      <c r="A41" s="586" t="s">
        <v>48</v>
      </c>
      <c r="B41" s="642"/>
      <c r="C41" s="325"/>
      <c r="D41" s="330"/>
      <c r="E41" s="272"/>
      <c r="F41" s="277"/>
      <c r="G41" s="281"/>
      <c r="H41" s="287"/>
      <c r="I41" s="215">
        <f>SUM(I12:I40)</f>
        <v>50398</v>
      </c>
      <c r="J41" s="221">
        <f>SUM(J12:J40)</f>
        <v>50398</v>
      </c>
    </row>
    <row r="42" spans="1:10" ht="20.100000000000001" customHeight="1"/>
    <row r="43" spans="1:10" ht="20.100000000000001" customHeight="1"/>
  </sheetData>
  <mergeCells count="13">
    <mergeCell ref="A3:B3"/>
    <mergeCell ref="E3:F3"/>
    <mergeCell ref="A41:B41"/>
    <mergeCell ref="A10:A11"/>
    <mergeCell ref="B10:B11"/>
    <mergeCell ref="C10:D11"/>
    <mergeCell ref="E10:E11"/>
    <mergeCell ref="F10:F11"/>
    <mergeCell ref="G10:G11"/>
    <mergeCell ref="I10:I11"/>
    <mergeCell ref="J10:J11"/>
    <mergeCell ref="A12:A40"/>
    <mergeCell ref="J12:J40"/>
  </mergeCells>
  <phoneticPr fontId="1"/>
  <pageMargins left="0.70866141732283472" right="0.51181102362204722" top="0.74803149606299213" bottom="0.35433070866141736" header="0.31496062992125984" footer="0.31496062992125984"/>
  <pageSetup paperSize="9" scale="7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0" tint="-0.34998626667073579"/>
    <pageSetUpPr fitToPage="1"/>
  </sheetPr>
  <dimension ref="A1:J43"/>
  <sheetViews>
    <sheetView workbookViewId="0">
      <selection activeCell="L18" sqref="L18"/>
    </sheetView>
  </sheetViews>
  <sheetFormatPr defaultRowHeight="13.5"/>
  <cols>
    <col min="1" max="1" width="18.875" customWidth="1"/>
    <col min="2" max="2" width="12.125" customWidth="1"/>
    <col min="3" max="3" width="14.75" customWidth="1"/>
    <col min="4" max="4" width="12.25" customWidth="1"/>
    <col min="5" max="6" width="10.625" customWidth="1"/>
    <col min="7" max="7" width="10.625" style="292" customWidth="1"/>
    <col min="8" max="8" width="9.75" customWidth="1"/>
    <col min="9" max="9" width="11.625" customWidth="1"/>
    <col min="10" max="10" width="14.25" customWidth="1"/>
  </cols>
  <sheetData>
    <row r="1" spans="1:10" ht="20.100000000000001" customHeight="1">
      <c r="A1" s="196" t="s">
        <v>204</v>
      </c>
      <c r="B1" s="201"/>
      <c r="C1" s="201"/>
      <c r="D1" s="201"/>
      <c r="E1" s="201"/>
      <c r="F1" s="201"/>
      <c r="G1" s="201"/>
      <c r="H1" s="201"/>
      <c r="I1" s="201"/>
      <c r="J1" s="217" t="s">
        <v>113</v>
      </c>
    </row>
    <row r="2" spans="1:10" ht="20.100000000000001" customHeight="1">
      <c r="A2" s="197"/>
      <c r="B2" s="197"/>
      <c r="C2" s="197"/>
      <c r="D2" s="197"/>
      <c r="E2" s="197"/>
      <c r="F2" s="197"/>
      <c r="G2" s="197"/>
      <c r="H2" s="197"/>
      <c r="I2" s="197"/>
      <c r="J2" s="201"/>
    </row>
    <row r="3" spans="1:10" ht="20.100000000000001" customHeight="1">
      <c r="A3" s="599"/>
      <c r="B3" s="599"/>
      <c r="C3" s="197" t="s">
        <v>21</v>
      </c>
      <c r="D3" s="197"/>
      <c r="E3" s="600" t="s">
        <v>88</v>
      </c>
      <c r="F3" s="600"/>
      <c r="G3" s="273"/>
      <c r="H3" s="273"/>
      <c r="I3" s="197"/>
      <c r="J3" s="201"/>
    </row>
    <row r="4" spans="1:10" ht="20.100000000000001" customHeight="1">
      <c r="A4" s="205"/>
      <c r="B4" s="205"/>
      <c r="C4" s="197"/>
      <c r="D4" s="197"/>
      <c r="E4" s="205"/>
      <c r="F4" s="273"/>
      <c r="G4" s="273"/>
      <c r="H4" s="273"/>
      <c r="I4" s="197"/>
      <c r="J4" s="201"/>
    </row>
    <row r="5" spans="1:10" ht="20.100000000000001" customHeight="1">
      <c r="A5" s="205" t="s">
        <v>203</v>
      </c>
      <c r="B5" s="205"/>
      <c r="C5" s="197"/>
      <c r="D5" s="197"/>
      <c r="E5" s="205"/>
      <c r="F5" s="273"/>
      <c r="G5" s="273"/>
      <c r="H5" s="273"/>
      <c r="I5" s="197"/>
      <c r="J5" s="201"/>
    </row>
    <row r="6" spans="1:10" ht="20.100000000000001" customHeight="1">
      <c r="A6" s="205" t="s">
        <v>112</v>
      </c>
      <c r="B6" s="205"/>
      <c r="C6" s="197"/>
      <c r="D6" s="197"/>
      <c r="E6" s="205"/>
      <c r="F6" s="273"/>
      <c r="G6" s="273"/>
      <c r="H6" s="273"/>
      <c r="I6" s="197"/>
      <c r="J6" s="201"/>
    </row>
    <row r="7" spans="1:10" ht="20.100000000000001" customHeight="1">
      <c r="A7" s="197" t="s">
        <v>196</v>
      </c>
      <c r="B7" s="205"/>
      <c r="C7" s="197"/>
      <c r="D7" s="197"/>
      <c r="E7" s="205"/>
      <c r="F7" s="273"/>
      <c r="G7" s="273"/>
      <c r="H7" s="273"/>
      <c r="I7" s="197"/>
      <c r="J7" s="201"/>
    </row>
    <row r="8" spans="1:10" ht="20.100000000000001" customHeight="1">
      <c r="A8" s="197" t="s">
        <v>153</v>
      </c>
      <c r="B8" s="197"/>
      <c r="C8" s="197"/>
      <c r="D8" s="197"/>
      <c r="E8" s="197"/>
      <c r="F8" s="197"/>
      <c r="G8" s="197"/>
      <c r="H8" s="197"/>
      <c r="I8" s="197"/>
      <c r="J8" s="201"/>
    </row>
    <row r="9" spans="1:10" ht="20.100000000000001" customHeight="1">
      <c r="A9" s="197" t="s">
        <v>195</v>
      </c>
      <c r="B9" s="197"/>
      <c r="C9" s="197"/>
      <c r="D9" s="197"/>
      <c r="E9" s="197"/>
      <c r="F9" s="197"/>
      <c r="G9" s="197"/>
      <c r="H9" s="197"/>
      <c r="I9" s="197"/>
      <c r="J9" s="201"/>
    </row>
    <row r="10" spans="1:10" ht="20.100000000000001" customHeight="1">
      <c r="A10" s="675" t="s">
        <v>89</v>
      </c>
      <c r="B10" s="592"/>
      <c r="C10" s="638" t="s">
        <v>78</v>
      </c>
      <c r="D10" s="677"/>
      <c r="E10" s="645" t="s">
        <v>189</v>
      </c>
      <c r="F10" s="634" t="s">
        <v>96</v>
      </c>
      <c r="G10" s="634" t="s">
        <v>76</v>
      </c>
      <c r="H10" s="282" t="s">
        <v>27</v>
      </c>
      <c r="I10" s="636" t="s">
        <v>192</v>
      </c>
      <c r="J10" s="640" t="s">
        <v>194</v>
      </c>
    </row>
    <row r="11" spans="1:10" ht="20.100000000000001" customHeight="1">
      <c r="A11" s="676"/>
      <c r="B11" s="593"/>
      <c r="C11" s="639"/>
      <c r="D11" s="678"/>
      <c r="E11" s="646"/>
      <c r="F11" s="635"/>
      <c r="G11" s="635"/>
      <c r="H11" s="283" t="s">
        <v>190</v>
      </c>
      <c r="I11" s="637"/>
      <c r="J11" s="641"/>
    </row>
    <row r="12" spans="1:10" ht="24" customHeight="1">
      <c r="A12" s="679"/>
      <c r="B12" s="266" t="s">
        <v>201</v>
      </c>
      <c r="C12" s="321"/>
      <c r="D12" s="326" t="s">
        <v>83</v>
      </c>
      <c r="E12" s="269"/>
      <c r="F12" s="274">
        <f t="shared" ref="F12:F40" si="0">ROUND(E12*2,0)*37</f>
        <v>0</v>
      </c>
      <c r="G12" s="278"/>
      <c r="H12" s="284">
        <v>0</v>
      </c>
      <c r="I12" s="288">
        <f t="shared" ref="I12:I40" si="1">F12+G12+H12</f>
        <v>0</v>
      </c>
      <c r="J12" s="631" t="str">
        <f>IF(C12="","",SUM(I12:I40))</f>
        <v/>
      </c>
    </row>
    <row r="13" spans="1:10" ht="24" customHeight="1">
      <c r="A13" s="680"/>
      <c r="B13" s="203"/>
      <c r="C13" s="322"/>
      <c r="D13" s="327" t="s">
        <v>83</v>
      </c>
      <c r="E13" s="270"/>
      <c r="F13" s="275">
        <f t="shared" si="0"/>
        <v>0</v>
      </c>
      <c r="G13" s="279"/>
      <c r="H13" s="285"/>
      <c r="I13" s="212">
        <f t="shared" si="1"/>
        <v>0</v>
      </c>
      <c r="J13" s="632"/>
    </row>
    <row r="14" spans="1:10" ht="24" customHeight="1">
      <c r="A14" s="680"/>
      <c r="B14" s="320"/>
      <c r="C14" s="323"/>
      <c r="D14" s="328" t="s">
        <v>83</v>
      </c>
      <c r="E14" s="270"/>
      <c r="F14" s="275">
        <f t="shared" si="0"/>
        <v>0</v>
      </c>
      <c r="G14" s="279"/>
      <c r="H14" s="285"/>
      <c r="I14" s="212">
        <f t="shared" si="1"/>
        <v>0</v>
      </c>
      <c r="J14" s="632"/>
    </row>
    <row r="15" spans="1:10" ht="24" customHeight="1">
      <c r="A15" s="680"/>
      <c r="B15" s="203" t="s">
        <v>201</v>
      </c>
      <c r="C15" s="322"/>
      <c r="D15" s="327" t="s">
        <v>83</v>
      </c>
      <c r="E15" s="270"/>
      <c r="F15" s="275">
        <f t="shared" si="0"/>
        <v>0</v>
      </c>
      <c r="G15" s="279"/>
      <c r="H15" s="285">
        <v>0</v>
      </c>
      <c r="I15" s="212">
        <f t="shared" si="1"/>
        <v>0</v>
      </c>
      <c r="J15" s="632"/>
    </row>
    <row r="16" spans="1:10" ht="24" customHeight="1">
      <c r="A16" s="680"/>
      <c r="B16" s="203"/>
      <c r="C16" s="322"/>
      <c r="D16" s="327" t="s">
        <v>83</v>
      </c>
      <c r="E16" s="270"/>
      <c r="F16" s="275">
        <f t="shared" si="0"/>
        <v>0</v>
      </c>
      <c r="G16" s="279"/>
      <c r="H16" s="285"/>
      <c r="I16" s="212">
        <f t="shared" si="1"/>
        <v>0</v>
      </c>
      <c r="J16" s="632"/>
    </row>
    <row r="17" spans="1:10" ht="24" customHeight="1">
      <c r="A17" s="680"/>
      <c r="B17" s="203"/>
      <c r="C17" s="322"/>
      <c r="D17" s="327" t="s">
        <v>83</v>
      </c>
      <c r="E17" s="270"/>
      <c r="F17" s="275">
        <f t="shared" si="0"/>
        <v>0</v>
      </c>
      <c r="G17" s="279"/>
      <c r="H17" s="285"/>
      <c r="I17" s="212">
        <f t="shared" si="1"/>
        <v>0</v>
      </c>
      <c r="J17" s="632"/>
    </row>
    <row r="18" spans="1:10" ht="24" customHeight="1">
      <c r="A18" s="680"/>
      <c r="B18" s="203" t="s">
        <v>201</v>
      </c>
      <c r="C18" s="322"/>
      <c r="D18" s="327" t="s">
        <v>83</v>
      </c>
      <c r="E18" s="270"/>
      <c r="F18" s="275">
        <f t="shared" si="0"/>
        <v>0</v>
      </c>
      <c r="G18" s="279"/>
      <c r="H18" s="285">
        <v>0</v>
      </c>
      <c r="I18" s="212">
        <f t="shared" si="1"/>
        <v>0</v>
      </c>
      <c r="J18" s="632"/>
    </row>
    <row r="19" spans="1:10" ht="24" customHeight="1">
      <c r="A19" s="680"/>
      <c r="B19" s="203"/>
      <c r="C19" s="322"/>
      <c r="D19" s="327" t="s">
        <v>83</v>
      </c>
      <c r="E19" s="270"/>
      <c r="F19" s="275">
        <f t="shared" si="0"/>
        <v>0</v>
      </c>
      <c r="G19" s="279"/>
      <c r="H19" s="285"/>
      <c r="I19" s="212">
        <f t="shared" si="1"/>
        <v>0</v>
      </c>
      <c r="J19" s="632"/>
    </row>
    <row r="20" spans="1:10" ht="24" customHeight="1">
      <c r="A20" s="680"/>
      <c r="B20" s="203"/>
      <c r="C20" s="322"/>
      <c r="D20" s="327" t="s">
        <v>83</v>
      </c>
      <c r="E20" s="270"/>
      <c r="F20" s="275">
        <f t="shared" si="0"/>
        <v>0</v>
      </c>
      <c r="G20" s="279"/>
      <c r="H20" s="285"/>
      <c r="I20" s="212">
        <f t="shared" si="1"/>
        <v>0</v>
      </c>
      <c r="J20" s="632"/>
    </row>
    <row r="21" spans="1:10" ht="24" customHeight="1">
      <c r="A21" s="680"/>
      <c r="B21" s="203" t="s">
        <v>201</v>
      </c>
      <c r="C21" s="322"/>
      <c r="D21" s="327" t="s">
        <v>83</v>
      </c>
      <c r="E21" s="270"/>
      <c r="F21" s="275">
        <f t="shared" si="0"/>
        <v>0</v>
      </c>
      <c r="G21" s="279"/>
      <c r="H21" s="285">
        <v>0</v>
      </c>
      <c r="I21" s="212">
        <f t="shared" si="1"/>
        <v>0</v>
      </c>
      <c r="J21" s="632"/>
    </row>
    <row r="22" spans="1:10" ht="24" customHeight="1">
      <c r="A22" s="680"/>
      <c r="B22" s="203"/>
      <c r="C22" s="322"/>
      <c r="D22" s="327" t="s">
        <v>83</v>
      </c>
      <c r="E22" s="270"/>
      <c r="F22" s="275">
        <f t="shared" si="0"/>
        <v>0</v>
      </c>
      <c r="G22" s="279"/>
      <c r="H22" s="285"/>
      <c r="I22" s="212">
        <f t="shared" si="1"/>
        <v>0</v>
      </c>
      <c r="J22" s="632"/>
    </row>
    <row r="23" spans="1:10" ht="24" customHeight="1">
      <c r="A23" s="680"/>
      <c r="B23" s="203"/>
      <c r="C23" s="322"/>
      <c r="D23" s="327" t="s">
        <v>83</v>
      </c>
      <c r="E23" s="270"/>
      <c r="F23" s="275">
        <f t="shared" si="0"/>
        <v>0</v>
      </c>
      <c r="G23" s="279"/>
      <c r="H23" s="285"/>
      <c r="I23" s="212">
        <f t="shared" si="1"/>
        <v>0</v>
      </c>
      <c r="J23" s="632"/>
    </row>
    <row r="24" spans="1:10" ht="24" customHeight="1">
      <c r="A24" s="680"/>
      <c r="B24" s="203" t="s">
        <v>201</v>
      </c>
      <c r="C24" s="322"/>
      <c r="D24" s="327" t="s">
        <v>83</v>
      </c>
      <c r="E24" s="270"/>
      <c r="F24" s="275">
        <f t="shared" si="0"/>
        <v>0</v>
      </c>
      <c r="G24" s="279"/>
      <c r="H24" s="285">
        <v>0</v>
      </c>
      <c r="I24" s="212">
        <f t="shared" si="1"/>
        <v>0</v>
      </c>
      <c r="J24" s="632"/>
    </row>
    <row r="25" spans="1:10" ht="24" customHeight="1">
      <c r="A25" s="680"/>
      <c r="B25" s="203"/>
      <c r="C25" s="322"/>
      <c r="D25" s="327" t="s">
        <v>83</v>
      </c>
      <c r="E25" s="270"/>
      <c r="F25" s="275">
        <f t="shared" si="0"/>
        <v>0</v>
      </c>
      <c r="G25" s="279"/>
      <c r="H25" s="285"/>
      <c r="I25" s="212">
        <f t="shared" si="1"/>
        <v>0</v>
      </c>
      <c r="J25" s="632"/>
    </row>
    <row r="26" spans="1:10" ht="24" customHeight="1">
      <c r="A26" s="680"/>
      <c r="B26" s="203" t="s">
        <v>201</v>
      </c>
      <c r="C26" s="322"/>
      <c r="D26" s="327" t="s">
        <v>53</v>
      </c>
      <c r="E26" s="270"/>
      <c r="F26" s="275">
        <f t="shared" si="0"/>
        <v>0</v>
      </c>
      <c r="G26" s="279"/>
      <c r="H26" s="285">
        <v>0</v>
      </c>
      <c r="I26" s="212">
        <f t="shared" si="1"/>
        <v>0</v>
      </c>
      <c r="J26" s="632"/>
    </row>
    <row r="27" spans="1:10" ht="24" customHeight="1">
      <c r="A27" s="680"/>
      <c r="B27" s="203" t="s">
        <v>201</v>
      </c>
      <c r="C27" s="322"/>
      <c r="D27" s="327" t="s">
        <v>36</v>
      </c>
      <c r="E27" s="270"/>
      <c r="F27" s="275">
        <f t="shared" si="0"/>
        <v>0</v>
      </c>
      <c r="G27" s="279"/>
      <c r="H27" s="285">
        <v>0</v>
      </c>
      <c r="I27" s="212">
        <f t="shared" si="1"/>
        <v>0</v>
      </c>
      <c r="J27" s="632"/>
    </row>
    <row r="28" spans="1:10" ht="24" customHeight="1">
      <c r="A28" s="680"/>
      <c r="B28" s="203"/>
      <c r="C28" s="322"/>
      <c r="D28" s="327"/>
      <c r="E28" s="270"/>
      <c r="F28" s="275">
        <f t="shared" si="0"/>
        <v>0</v>
      </c>
      <c r="G28" s="279"/>
      <c r="H28" s="285"/>
      <c r="I28" s="212">
        <f t="shared" si="1"/>
        <v>0</v>
      </c>
      <c r="J28" s="632"/>
    </row>
    <row r="29" spans="1:10" ht="24" customHeight="1">
      <c r="A29" s="680"/>
      <c r="B29" s="203"/>
      <c r="C29" s="322"/>
      <c r="D29" s="327"/>
      <c r="E29" s="270"/>
      <c r="F29" s="275">
        <f t="shared" si="0"/>
        <v>0</v>
      </c>
      <c r="G29" s="279"/>
      <c r="H29" s="285"/>
      <c r="I29" s="212">
        <f t="shared" si="1"/>
        <v>0</v>
      </c>
      <c r="J29" s="632"/>
    </row>
    <row r="30" spans="1:10" ht="24" customHeight="1">
      <c r="A30" s="680"/>
      <c r="B30" s="203"/>
      <c r="C30" s="322"/>
      <c r="D30" s="327"/>
      <c r="E30" s="270"/>
      <c r="F30" s="275">
        <f t="shared" si="0"/>
        <v>0</v>
      </c>
      <c r="G30" s="279"/>
      <c r="H30" s="285"/>
      <c r="I30" s="212">
        <f t="shared" si="1"/>
        <v>0</v>
      </c>
      <c r="J30" s="632"/>
    </row>
    <row r="31" spans="1:10" ht="24" customHeight="1">
      <c r="A31" s="680"/>
      <c r="B31" s="203"/>
      <c r="C31" s="322"/>
      <c r="D31" s="327"/>
      <c r="E31" s="270"/>
      <c r="F31" s="275">
        <f t="shared" si="0"/>
        <v>0</v>
      </c>
      <c r="G31" s="279"/>
      <c r="H31" s="285"/>
      <c r="I31" s="212">
        <f t="shared" si="1"/>
        <v>0</v>
      </c>
      <c r="J31" s="632"/>
    </row>
    <row r="32" spans="1:10" ht="24" customHeight="1">
      <c r="A32" s="680"/>
      <c r="B32" s="203"/>
      <c r="C32" s="322"/>
      <c r="D32" s="327"/>
      <c r="E32" s="270"/>
      <c r="F32" s="275">
        <f t="shared" si="0"/>
        <v>0</v>
      </c>
      <c r="G32" s="279"/>
      <c r="H32" s="285"/>
      <c r="I32" s="212">
        <f t="shared" si="1"/>
        <v>0</v>
      </c>
      <c r="J32" s="632"/>
    </row>
    <row r="33" spans="1:10" ht="24" customHeight="1">
      <c r="A33" s="680"/>
      <c r="B33" s="203"/>
      <c r="C33" s="322"/>
      <c r="D33" s="327"/>
      <c r="E33" s="270"/>
      <c r="F33" s="275">
        <f t="shared" si="0"/>
        <v>0</v>
      </c>
      <c r="G33" s="279"/>
      <c r="H33" s="285"/>
      <c r="I33" s="212">
        <f t="shared" si="1"/>
        <v>0</v>
      </c>
      <c r="J33" s="632"/>
    </row>
    <row r="34" spans="1:10" ht="24" customHeight="1">
      <c r="A34" s="680"/>
      <c r="B34" s="203"/>
      <c r="C34" s="322"/>
      <c r="D34" s="327"/>
      <c r="E34" s="270"/>
      <c r="F34" s="275">
        <f t="shared" si="0"/>
        <v>0</v>
      </c>
      <c r="G34" s="279"/>
      <c r="H34" s="285"/>
      <c r="I34" s="212">
        <f t="shared" si="1"/>
        <v>0</v>
      </c>
      <c r="J34" s="632"/>
    </row>
    <row r="35" spans="1:10" ht="24" customHeight="1">
      <c r="A35" s="680"/>
      <c r="B35" s="203"/>
      <c r="C35" s="322"/>
      <c r="D35" s="327"/>
      <c r="E35" s="270"/>
      <c r="F35" s="275">
        <f t="shared" si="0"/>
        <v>0</v>
      </c>
      <c r="G35" s="279"/>
      <c r="H35" s="285"/>
      <c r="I35" s="212">
        <f t="shared" si="1"/>
        <v>0</v>
      </c>
      <c r="J35" s="632"/>
    </row>
    <row r="36" spans="1:10" ht="24" customHeight="1">
      <c r="A36" s="680"/>
      <c r="B36" s="203"/>
      <c r="C36" s="322"/>
      <c r="D36" s="327"/>
      <c r="E36" s="270"/>
      <c r="F36" s="275">
        <f t="shared" si="0"/>
        <v>0</v>
      </c>
      <c r="G36" s="279"/>
      <c r="H36" s="285"/>
      <c r="I36" s="212">
        <f t="shared" si="1"/>
        <v>0</v>
      </c>
      <c r="J36" s="632"/>
    </row>
    <row r="37" spans="1:10" ht="24" customHeight="1">
      <c r="A37" s="680"/>
      <c r="B37" s="203"/>
      <c r="C37" s="322"/>
      <c r="D37" s="327"/>
      <c r="E37" s="270"/>
      <c r="F37" s="275">
        <f t="shared" si="0"/>
        <v>0</v>
      </c>
      <c r="G37" s="279"/>
      <c r="H37" s="285"/>
      <c r="I37" s="212">
        <f t="shared" si="1"/>
        <v>0</v>
      </c>
      <c r="J37" s="632"/>
    </row>
    <row r="38" spans="1:10" ht="24" customHeight="1">
      <c r="A38" s="680"/>
      <c r="B38" s="203"/>
      <c r="C38" s="322"/>
      <c r="D38" s="327"/>
      <c r="E38" s="270"/>
      <c r="F38" s="275">
        <f t="shared" si="0"/>
        <v>0</v>
      </c>
      <c r="G38" s="279"/>
      <c r="H38" s="285"/>
      <c r="I38" s="212">
        <f t="shared" si="1"/>
        <v>0</v>
      </c>
      <c r="J38" s="632"/>
    </row>
    <row r="39" spans="1:10" ht="24" customHeight="1">
      <c r="A39" s="680"/>
      <c r="B39" s="203"/>
      <c r="C39" s="322"/>
      <c r="D39" s="327"/>
      <c r="E39" s="270"/>
      <c r="F39" s="275">
        <f t="shared" si="0"/>
        <v>0</v>
      </c>
      <c r="G39" s="279"/>
      <c r="H39" s="285"/>
      <c r="I39" s="212">
        <f t="shared" si="1"/>
        <v>0</v>
      </c>
      <c r="J39" s="632"/>
    </row>
    <row r="40" spans="1:10" ht="24" customHeight="1">
      <c r="A40" s="681"/>
      <c r="B40" s="204"/>
      <c r="C40" s="324"/>
      <c r="D40" s="329"/>
      <c r="E40" s="271"/>
      <c r="F40" s="276">
        <f t="shared" si="0"/>
        <v>0</v>
      </c>
      <c r="G40" s="280"/>
      <c r="H40" s="286"/>
      <c r="I40" s="289">
        <f t="shared" si="1"/>
        <v>0</v>
      </c>
      <c r="J40" s="633"/>
    </row>
    <row r="41" spans="1:10" ht="24" customHeight="1">
      <c r="A41" s="586" t="s">
        <v>48</v>
      </c>
      <c r="B41" s="642"/>
      <c r="C41" s="325"/>
      <c r="D41" s="330"/>
      <c r="E41" s="272"/>
      <c r="F41" s="277"/>
      <c r="G41" s="281"/>
      <c r="H41" s="287"/>
      <c r="I41" s="215">
        <f>SUM(I12:I40)</f>
        <v>0</v>
      </c>
      <c r="J41" s="221">
        <f>SUM(J12:J40)</f>
        <v>0</v>
      </c>
    </row>
    <row r="42" spans="1:10" ht="20.100000000000001" customHeight="1"/>
    <row r="43" spans="1:10" ht="20.100000000000001" customHeight="1"/>
  </sheetData>
  <mergeCells count="13">
    <mergeCell ref="A3:B3"/>
    <mergeCell ref="E3:F3"/>
    <mergeCell ref="A41:B41"/>
    <mergeCell ref="A10:A11"/>
    <mergeCell ref="B10:B11"/>
    <mergeCell ref="C10:D11"/>
    <mergeCell ref="E10:E11"/>
    <mergeCell ref="F10:F11"/>
    <mergeCell ref="G10:G11"/>
    <mergeCell ref="I10:I11"/>
    <mergeCell ref="J10:J11"/>
    <mergeCell ref="A12:A40"/>
    <mergeCell ref="J12:J40"/>
  </mergeCells>
  <phoneticPr fontId="1"/>
  <pageMargins left="0.70866141732283472" right="0.51181102362204722" top="0.74803149606299213" bottom="0.35433070866141736" header="0.31496062992125984" footer="0.31496062992125984"/>
  <pageSetup paperSize="9" scale="72" orientation="portrait" horizontalDpi="6553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49"/>
  <sheetViews>
    <sheetView workbookViewId="0">
      <selection activeCell="C25" sqref="C25"/>
    </sheetView>
  </sheetViews>
  <sheetFormatPr defaultRowHeight="13.5"/>
  <cols>
    <col min="1" max="1" width="12.375" customWidth="1"/>
    <col min="2" max="2" width="11.5" customWidth="1"/>
    <col min="3" max="3" width="35" customWidth="1"/>
    <col min="4" max="4" width="11.5" customWidth="1"/>
    <col min="5" max="5" width="14.375" customWidth="1"/>
  </cols>
  <sheetData>
    <row r="1" spans="1:5">
      <c r="A1" s="331"/>
      <c r="B1" s="336"/>
      <c r="C1" s="336"/>
      <c r="D1" s="336"/>
      <c r="E1" s="345"/>
    </row>
    <row r="2" spans="1:5" ht="28.5">
      <c r="A2" s="333"/>
      <c r="B2" s="682" t="s">
        <v>162</v>
      </c>
      <c r="C2" s="683"/>
      <c r="D2" s="683"/>
      <c r="E2" s="346"/>
    </row>
    <row r="3" spans="1:5" ht="14.25" customHeight="1">
      <c r="A3" s="333"/>
      <c r="B3" s="337"/>
      <c r="C3" s="342"/>
      <c r="D3" s="342"/>
      <c r="E3" s="346"/>
    </row>
    <row r="4" spans="1:5" ht="14.25">
      <c r="A4" s="333"/>
      <c r="B4" s="684" t="s">
        <v>163</v>
      </c>
      <c r="C4" s="685"/>
      <c r="D4" s="685"/>
      <c r="E4" s="346"/>
    </row>
    <row r="5" spans="1:5" ht="14.25">
      <c r="A5" s="333"/>
      <c r="B5" s="338"/>
      <c r="C5" s="343"/>
      <c r="D5" s="343"/>
      <c r="E5" s="346"/>
    </row>
    <row r="6" spans="1:5" ht="18.75">
      <c r="A6" s="332" t="s">
        <v>164</v>
      </c>
      <c r="B6" s="686" t="s">
        <v>165</v>
      </c>
      <c r="C6" s="683"/>
      <c r="D6" s="683"/>
      <c r="E6" s="346"/>
    </row>
    <row r="7" spans="1:5">
      <c r="A7" s="333"/>
      <c r="E7" s="346"/>
    </row>
    <row r="8" spans="1:5" ht="30">
      <c r="A8" s="333"/>
      <c r="C8" s="344">
        <v>1234</v>
      </c>
      <c r="E8" s="346"/>
    </row>
    <row r="9" spans="1:5">
      <c r="A9" s="333"/>
      <c r="E9" s="346"/>
    </row>
    <row r="10" spans="1:5" ht="14.25">
      <c r="A10" s="333"/>
      <c r="B10" s="687" t="s">
        <v>167</v>
      </c>
      <c r="C10" s="685"/>
      <c r="D10" s="685"/>
      <c r="E10" s="346"/>
    </row>
    <row r="11" spans="1:5" ht="14.25">
      <c r="A11" s="333"/>
      <c r="B11" s="339"/>
      <c r="C11" s="343"/>
      <c r="D11" s="343"/>
      <c r="E11" s="346"/>
    </row>
    <row r="12" spans="1:5" ht="14.25">
      <c r="A12" s="333"/>
      <c r="B12" s="340" t="s">
        <v>169</v>
      </c>
      <c r="E12" s="346"/>
    </row>
    <row r="13" spans="1:5" ht="14.25">
      <c r="A13" s="333"/>
      <c r="B13" s="340"/>
      <c r="E13" s="346"/>
    </row>
    <row r="14" spans="1:5" ht="14.25">
      <c r="A14" s="333"/>
      <c r="C14" s="688" t="s">
        <v>172</v>
      </c>
      <c r="D14" s="689"/>
      <c r="E14" s="346"/>
    </row>
    <row r="15" spans="1:5">
      <c r="A15" s="334"/>
      <c r="B15" s="341"/>
      <c r="C15" s="341"/>
      <c r="D15" s="341"/>
      <c r="E15" s="347"/>
    </row>
    <row r="16" spans="1:5" ht="24" customHeight="1">
      <c r="A16" s="335"/>
      <c r="B16" s="335"/>
      <c r="C16" s="335"/>
      <c r="D16" s="335"/>
      <c r="E16" s="335"/>
    </row>
    <row r="17" spans="1:5" ht="24" customHeight="1"/>
    <row r="18" spans="1:5">
      <c r="A18" s="331"/>
      <c r="B18" s="336"/>
      <c r="C18" s="336"/>
      <c r="D18" s="336"/>
      <c r="E18" s="345"/>
    </row>
    <row r="19" spans="1:5" ht="28.5">
      <c r="A19" s="333"/>
      <c r="B19" s="682" t="s">
        <v>162</v>
      </c>
      <c r="C19" s="683"/>
      <c r="D19" s="683"/>
      <c r="E19" s="346"/>
    </row>
    <row r="20" spans="1:5" ht="28.5">
      <c r="A20" s="333"/>
      <c r="B20" s="337"/>
      <c r="C20" s="342"/>
      <c r="D20" s="342"/>
      <c r="E20" s="346"/>
    </row>
    <row r="21" spans="1:5" ht="14.25">
      <c r="A21" s="333"/>
      <c r="B21" s="684" t="s">
        <v>163</v>
      </c>
      <c r="C21" s="685"/>
      <c r="D21" s="685"/>
      <c r="E21" s="346"/>
    </row>
    <row r="22" spans="1:5" ht="14.25">
      <c r="A22" s="333"/>
      <c r="B22" s="338"/>
      <c r="C22" s="343"/>
      <c r="D22" s="343"/>
      <c r="E22" s="346"/>
    </row>
    <row r="23" spans="1:5" ht="18.75">
      <c r="A23" s="332" t="s">
        <v>164</v>
      </c>
      <c r="B23" s="686" t="s">
        <v>165</v>
      </c>
      <c r="C23" s="683"/>
      <c r="D23" s="683"/>
      <c r="E23" s="346"/>
    </row>
    <row r="24" spans="1:5">
      <c r="A24" s="333"/>
      <c r="E24" s="346"/>
    </row>
    <row r="25" spans="1:5" ht="30">
      <c r="A25" s="333"/>
      <c r="C25" s="344">
        <v>1234</v>
      </c>
      <c r="E25" s="346"/>
    </row>
    <row r="26" spans="1:5">
      <c r="A26" s="333"/>
      <c r="E26" s="346"/>
    </row>
    <row r="27" spans="1:5" ht="14.25">
      <c r="A27" s="333"/>
      <c r="B27" s="687" t="s">
        <v>167</v>
      </c>
      <c r="C27" s="685"/>
      <c r="D27" s="685"/>
      <c r="E27" s="346"/>
    </row>
    <row r="28" spans="1:5" ht="14.25">
      <c r="A28" s="333"/>
      <c r="B28" s="339"/>
      <c r="C28" s="343"/>
      <c r="D28" s="343"/>
      <c r="E28" s="346"/>
    </row>
    <row r="29" spans="1:5" ht="14.25">
      <c r="A29" s="333"/>
      <c r="B29" s="340" t="s">
        <v>169</v>
      </c>
      <c r="E29" s="346"/>
    </row>
    <row r="30" spans="1:5" ht="14.25">
      <c r="A30" s="333"/>
      <c r="B30" s="340"/>
      <c r="E30" s="346"/>
    </row>
    <row r="31" spans="1:5" ht="14.25">
      <c r="A31" s="333"/>
      <c r="C31" s="688" t="s">
        <v>172</v>
      </c>
      <c r="D31" s="689"/>
      <c r="E31" s="346"/>
    </row>
    <row r="32" spans="1:5">
      <c r="A32" s="334"/>
      <c r="B32" s="341"/>
      <c r="C32" s="341"/>
      <c r="D32" s="341"/>
      <c r="E32" s="347"/>
    </row>
    <row r="33" spans="1:5" ht="24" customHeight="1">
      <c r="A33" s="335"/>
      <c r="B33" s="335"/>
      <c r="C33" s="335"/>
      <c r="D33" s="335"/>
      <c r="E33" s="335"/>
    </row>
    <row r="34" spans="1:5" ht="24" customHeight="1"/>
    <row r="35" spans="1:5">
      <c r="A35" s="331"/>
      <c r="B35" s="336"/>
      <c r="C35" s="336"/>
      <c r="D35" s="336"/>
      <c r="E35" s="345"/>
    </row>
    <row r="36" spans="1:5" ht="28.5">
      <c r="A36" s="333"/>
      <c r="B36" s="682" t="s">
        <v>162</v>
      </c>
      <c r="C36" s="683"/>
      <c r="D36" s="683"/>
      <c r="E36" s="346"/>
    </row>
    <row r="37" spans="1:5" ht="28.5">
      <c r="A37" s="333"/>
      <c r="B37" s="337"/>
      <c r="C37" s="342"/>
      <c r="D37" s="342"/>
      <c r="E37" s="346"/>
    </row>
    <row r="38" spans="1:5" ht="14.25">
      <c r="A38" s="333"/>
      <c r="B38" s="684" t="s">
        <v>163</v>
      </c>
      <c r="C38" s="685"/>
      <c r="D38" s="685"/>
      <c r="E38" s="346"/>
    </row>
    <row r="39" spans="1:5" ht="14.25">
      <c r="A39" s="333"/>
      <c r="B39" s="338"/>
      <c r="C39" s="343"/>
      <c r="D39" s="343"/>
      <c r="E39" s="346"/>
    </row>
    <row r="40" spans="1:5" ht="18.75">
      <c r="A40" s="332" t="s">
        <v>164</v>
      </c>
      <c r="B40" s="686" t="s">
        <v>165</v>
      </c>
      <c r="C40" s="683"/>
      <c r="D40" s="683"/>
      <c r="E40" s="346"/>
    </row>
    <row r="41" spans="1:5">
      <c r="A41" s="333"/>
      <c r="E41" s="346"/>
    </row>
    <row r="42" spans="1:5" ht="30">
      <c r="A42" s="333"/>
      <c r="C42" s="344">
        <v>1234</v>
      </c>
      <c r="E42" s="346"/>
    </row>
    <row r="43" spans="1:5">
      <c r="A43" s="333"/>
      <c r="E43" s="346"/>
    </row>
    <row r="44" spans="1:5" ht="14.25">
      <c r="A44" s="333"/>
      <c r="B44" s="687" t="s">
        <v>167</v>
      </c>
      <c r="C44" s="685"/>
      <c r="D44" s="685"/>
      <c r="E44" s="346"/>
    </row>
    <row r="45" spans="1:5" ht="14.25">
      <c r="A45" s="333"/>
      <c r="B45" s="339"/>
      <c r="C45" s="343"/>
      <c r="D45" s="343"/>
      <c r="E45" s="346"/>
    </row>
    <row r="46" spans="1:5" ht="14.25">
      <c r="A46" s="333"/>
      <c r="B46" s="340" t="s">
        <v>169</v>
      </c>
      <c r="E46" s="346"/>
    </row>
    <row r="47" spans="1:5" ht="14.25">
      <c r="A47" s="333"/>
      <c r="B47" s="340"/>
      <c r="E47" s="346"/>
    </row>
    <row r="48" spans="1:5" ht="14.25">
      <c r="A48" s="333"/>
      <c r="C48" s="688" t="s">
        <v>172</v>
      </c>
      <c r="D48" s="689"/>
      <c r="E48" s="346"/>
    </row>
    <row r="49" spans="1:5">
      <c r="A49" s="334"/>
      <c r="B49" s="341"/>
      <c r="C49" s="341"/>
      <c r="D49" s="341"/>
      <c r="E49" s="347"/>
    </row>
  </sheetData>
  <mergeCells count="15">
    <mergeCell ref="B2:D2"/>
    <mergeCell ref="B4:D4"/>
    <mergeCell ref="B6:D6"/>
    <mergeCell ref="B10:D10"/>
    <mergeCell ref="C14:D14"/>
    <mergeCell ref="B19:D19"/>
    <mergeCell ref="B21:D21"/>
    <mergeCell ref="B23:D23"/>
    <mergeCell ref="B27:D27"/>
    <mergeCell ref="C31:D31"/>
    <mergeCell ref="B36:D36"/>
    <mergeCell ref="B38:D38"/>
    <mergeCell ref="B40:D40"/>
    <mergeCell ref="B44:D44"/>
    <mergeCell ref="C48:D48"/>
  </mergeCells>
  <phoneticPr fontId="1"/>
  <dataValidations count="2">
    <dataValidation imeMode="off" allowBlank="1" showInputMessage="1" showErrorMessage="1" sqref="C8 C25 C42"/>
    <dataValidation imeMode="on" allowBlank="1" showInputMessage="1" showErrorMessage="1" sqref="B10:D11 C14:D14 B4:D5 B27:D28 C31:D31 B21:D22 B44:D45 C48:D48 B38:D39"/>
  </dataValidations>
  <pageMargins left="1.1023622047244095" right="0.31496062992125984" top="0.47244094488188981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00FFFF"/>
  </sheetPr>
  <dimension ref="A1:J33"/>
  <sheetViews>
    <sheetView view="pageBreakPreview" zoomScale="85" zoomScaleSheetLayoutView="85" workbookViewId="0">
      <selection activeCell="F28" sqref="F28"/>
    </sheetView>
  </sheetViews>
  <sheetFormatPr defaultRowHeight="26.25" customHeight="1"/>
  <cols>
    <col min="1" max="1" width="16.75" style="1" customWidth="1"/>
    <col min="2" max="2" width="13.375" style="1" customWidth="1"/>
    <col min="3" max="3" width="16.375" style="1" customWidth="1"/>
    <col min="4" max="4" width="13.375" style="1" customWidth="1"/>
    <col min="5" max="5" width="16.375" style="1" customWidth="1"/>
    <col min="6" max="6" width="13" style="1" customWidth="1"/>
    <col min="7" max="7" width="12.625" style="1" customWidth="1"/>
    <col min="8" max="8" width="14.25" style="1" customWidth="1"/>
    <col min="9" max="9" width="11" style="1" bestFit="1" customWidth="1"/>
    <col min="10" max="10" width="9" style="1" customWidth="1"/>
    <col min="11" max="16384" width="9" style="1"/>
  </cols>
  <sheetData>
    <row r="1" spans="1:8" ht="24.75" customHeight="1">
      <c r="A1" s="2" t="s">
        <v>44</v>
      </c>
      <c r="B1" s="14"/>
      <c r="C1" s="14"/>
      <c r="D1" s="14"/>
      <c r="E1" s="14"/>
      <c r="F1" s="14"/>
      <c r="G1" s="46" t="s">
        <v>211</v>
      </c>
    </row>
    <row r="2" spans="1:8" ht="25.5" customHeight="1">
      <c r="A2" s="435" t="s">
        <v>232</v>
      </c>
      <c r="B2" s="435"/>
      <c r="C2" s="435"/>
      <c r="D2" s="435"/>
      <c r="E2" s="435"/>
      <c r="F2" s="435"/>
      <c r="G2" s="435"/>
      <c r="H2" s="3"/>
    </row>
    <row r="3" spans="1:8" ht="25.5" customHeight="1">
      <c r="A3" s="2" t="s">
        <v>224</v>
      </c>
      <c r="F3" s="33"/>
    </row>
    <row r="4" spans="1:8" ht="26.25" customHeight="1">
      <c r="A4" s="4" t="s">
        <v>246</v>
      </c>
      <c r="B4" s="436"/>
      <c r="C4" s="437"/>
      <c r="D4" s="437"/>
      <c r="E4" s="437"/>
      <c r="F4" s="437"/>
      <c r="G4" s="438"/>
    </row>
    <row r="5" spans="1:8" ht="28.5" customHeight="1">
      <c r="A5" s="447" t="s">
        <v>213</v>
      </c>
      <c r="B5" s="15" t="s">
        <v>230</v>
      </c>
      <c r="C5" s="71" t="s">
        <v>158</v>
      </c>
      <c r="D5" s="76" t="s">
        <v>231</v>
      </c>
      <c r="E5" s="24"/>
      <c r="F5" s="41"/>
      <c r="G5" s="83"/>
    </row>
    <row r="6" spans="1:8" ht="28.5" customHeight="1">
      <c r="A6" s="448"/>
      <c r="B6" s="16" t="s">
        <v>247</v>
      </c>
      <c r="C6" s="25" t="s">
        <v>248</v>
      </c>
      <c r="D6" s="25"/>
      <c r="E6" s="25"/>
      <c r="F6" s="25"/>
      <c r="G6" s="84"/>
    </row>
    <row r="7" spans="1:8" ht="28.5" customHeight="1">
      <c r="A7" s="6" t="s">
        <v>214</v>
      </c>
      <c r="B7" s="439"/>
      <c r="C7" s="440"/>
      <c r="D7" s="32" t="str">
        <f>IF(E7="","","～")</f>
        <v/>
      </c>
      <c r="E7" s="440"/>
      <c r="F7" s="440"/>
      <c r="G7" s="50"/>
      <c r="H7" s="1" t="s">
        <v>291</v>
      </c>
    </row>
    <row r="8" spans="1:8" ht="28.5" customHeight="1">
      <c r="A8" s="449" t="s">
        <v>215</v>
      </c>
      <c r="B8" s="64" t="s">
        <v>89</v>
      </c>
      <c r="C8" s="450"/>
      <c r="D8" s="426"/>
      <c r="E8" s="426"/>
      <c r="F8" s="426"/>
      <c r="G8" s="451"/>
    </row>
    <row r="9" spans="1:8" ht="28.5" customHeight="1">
      <c r="A9" s="449"/>
      <c r="B9" s="18" t="s">
        <v>217</v>
      </c>
      <c r="C9" s="445" t="s">
        <v>17</v>
      </c>
      <c r="D9" s="427"/>
      <c r="E9" s="427"/>
      <c r="F9" s="427"/>
      <c r="G9" s="446"/>
    </row>
    <row r="10" spans="1:8" ht="28.5" customHeight="1">
      <c r="A10" s="53" t="s">
        <v>219</v>
      </c>
      <c r="B10" s="19"/>
      <c r="C10" s="27" t="s">
        <v>199</v>
      </c>
      <c r="D10" s="33"/>
      <c r="E10" s="33"/>
      <c r="F10" s="33"/>
      <c r="G10" s="49"/>
    </row>
    <row r="11" spans="1:8" ht="23.25" customHeight="1">
      <c r="A11" s="6" t="s">
        <v>281</v>
      </c>
      <c r="B11" s="10" t="s">
        <v>233</v>
      </c>
      <c r="C11" s="28"/>
      <c r="D11" s="28"/>
      <c r="E11" s="28"/>
      <c r="F11" s="28"/>
      <c r="G11" s="428"/>
      <c r="H11" s="429"/>
    </row>
    <row r="12" spans="1:8" ht="26.25" customHeight="1">
      <c r="A12" s="58" t="s">
        <v>266</v>
      </c>
      <c r="B12" s="58"/>
      <c r="C12" s="58"/>
      <c r="D12" s="58"/>
      <c r="E12" s="58"/>
      <c r="F12" s="58"/>
    </row>
    <row r="13" spans="1:8" ht="26.25" customHeight="1">
      <c r="A13" s="59" t="s">
        <v>241</v>
      </c>
      <c r="B13" s="65" t="s">
        <v>256</v>
      </c>
      <c r="C13" s="65" t="s">
        <v>36</v>
      </c>
      <c r="D13" s="65" t="s">
        <v>279</v>
      </c>
      <c r="E13" s="79" t="s">
        <v>280</v>
      </c>
      <c r="F13" s="81" t="s">
        <v>48</v>
      </c>
      <c r="G13" s="85" t="s">
        <v>135</v>
      </c>
    </row>
    <row r="14" spans="1:8" ht="26.25" customHeight="1">
      <c r="A14" s="60"/>
      <c r="B14" s="66"/>
      <c r="C14" s="66"/>
      <c r="D14" s="66"/>
      <c r="E14" s="80"/>
      <c r="F14" s="29" t="str">
        <f>IF(A14="","",SUM(A14:E14))</f>
        <v/>
      </c>
      <c r="G14" s="53" t="str">
        <f>IF(A14="","",SUM(A14:C14))</f>
        <v/>
      </c>
    </row>
    <row r="15" spans="1:8" ht="26.25" customHeight="1">
      <c r="A15" s="1" t="s">
        <v>283</v>
      </c>
      <c r="B15" s="67"/>
      <c r="C15" s="67"/>
      <c r="D15" s="67"/>
      <c r="E15" s="67"/>
      <c r="F15" s="67"/>
      <c r="G15" s="67"/>
    </row>
    <row r="16" spans="1:8" ht="26.25" customHeight="1">
      <c r="B16" s="67"/>
      <c r="C16" s="67"/>
      <c r="D16" s="67"/>
      <c r="E16" s="67"/>
      <c r="F16" s="67"/>
      <c r="G16" s="67"/>
    </row>
    <row r="17" spans="1:10" ht="26.25" customHeight="1">
      <c r="A17" s="1" t="s">
        <v>282</v>
      </c>
    </row>
    <row r="18" spans="1:10" ht="26.25" customHeight="1">
      <c r="B18" s="68" t="s">
        <v>271</v>
      </c>
      <c r="C18" s="73" t="s">
        <v>78</v>
      </c>
      <c r="D18" s="68" t="s">
        <v>271</v>
      </c>
      <c r="E18" s="73" t="s">
        <v>78</v>
      </c>
      <c r="I18" s="1" t="s">
        <v>284</v>
      </c>
      <c r="J18" s="1" t="s">
        <v>286</v>
      </c>
    </row>
    <row r="19" spans="1:10" ht="26.25" customHeight="1">
      <c r="B19" s="69" t="s">
        <v>241</v>
      </c>
      <c r="C19" s="74"/>
      <c r="D19" s="69" t="s">
        <v>241</v>
      </c>
      <c r="E19" s="74"/>
    </row>
    <row r="20" spans="1:10" ht="26.25" customHeight="1">
      <c r="B20" s="69" t="s">
        <v>241</v>
      </c>
      <c r="C20" s="74"/>
      <c r="D20" s="69" t="s">
        <v>241</v>
      </c>
      <c r="E20" s="74"/>
      <c r="I20" s="1" t="s">
        <v>285</v>
      </c>
      <c r="J20" s="1" t="s">
        <v>287</v>
      </c>
    </row>
    <row r="21" spans="1:10" ht="26.25" customHeight="1">
      <c r="B21" s="69" t="s">
        <v>241</v>
      </c>
      <c r="C21" s="74"/>
      <c r="D21" s="69" t="s">
        <v>241</v>
      </c>
      <c r="E21" s="74"/>
      <c r="J21" s="1" t="s">
        <v>288</v>
      </c>
    </row>
    <row r="22" spans="1:10" ht="26.25" customHeight="1">
      <c r="B22" s="69" t="s">
        <v>241</v>
      </c>
      <c r="C22" s="74"/>
      <c r="D22" s="69" t="s">
        <v>241</v>
      </c>
      <c r="E22" s="74"/>
    </row>
    <row r="23" spans="1:10" ht="26.25" customHeight="1">
      <c r="B23" s="69" t="s">
        <v>241</v>
      </c>
      <c r="C23" s="74"/>
      <c r="D23" s="69" t="s">
        <v>241</v>
      </c>
      <c r="E23" s="74"/>
    </row>
    <row r="24" spans="1:10" ht="26.25" customHeight="1">
      <c r="B24" s="69" t="s">
        <v>241</v>
      </c>
      <c r="C24" s="74"/>
      <c r="D24" s="69" t="s">
        <v>241</v>
      </c>
      <c r="E24" s="74"/>
    </row>
    <row r="25" spans="1:10" ht="26.25" customHeight="1">
      <c r="B25" s="69" t="s">
        <v>241</v>
      </c>
      <c r="C25" s="74"/>
      <c r="D25" s="69" t="s">
        <v>256</v>
      </c>
      <c r="E25" s="74"/>
    </row>
    <row r="26" spans="1:10" ht="26.25" customHeight="1">
      <c r="A26" s="40"/>
      <c r="B26" s="70" t="s">
        <v>241</v>
      </c>
      <c r="C26" s="75"/>
      <c r="D26" s="77" t="s">
        <v>36</v>
      </c>
      <c r="E26" s="75"/>
    </row>
    <row r="27" spans="1:10" ht="26.25" customHeight="1">
      <c r="B27" s="67"/>
      <c r="C27" s="58"/>
      <c r="D27" s="78"/>
      <c r="E27" s="58"/>
    </row>
    <row r="28" spans="1:10" ht="26.25" customHeight="1">
      <c r="A28" s="61" t="s">
        <v>269</v>
      </c>
      <c r="B28" s="13"/>
    </row>
    <row r="29" spans="1:10" ht="26.25" customHeight="1">
      <c r="A29" s="62" t="s">
        <v>38</v>
      </c>
      <c r="B29" s="62" t="s">
        <v>237</v>
      </c>
      <c r="C29" s="62" t="s">
        <v>238</v>
      </c>
      <c r="D29" s="62" t="s">
        <v>48</v>
      </c>
      <c r="E29" s="62" t="s">
        <v>69</v>
      </c>
      <c r="F29" s="82" t="s">
        <v>267</v>
      </c>
      <c r="G29" s="82" t="s">
        <v>270</v>
      </c>
    </row>
    <row r="30" spans="1:10" ht="26.25" customHeight="1">
      <c r="A30" s="63"/>
      <c r="B30" s="63"/>
      <c r="C30" s="63"/>
      <c r="D30" s="63" t="str">
        <f>IF(A30="","",SUM(A30:C30))</f>
        <v/>
      </c>
      <c r="E30" s="63" t="str">
        <f>IF(F14="","",F14)</f>
        <v/>
      </c>
      <c r="F30" s="63" t="str">
        <f>IF(F14="","",ROUNDDOWN(D30/F14,0))</f>
        <v/>
      </c>
      <c r="G30" s="63" t="str">
        <f>IF(F30="","",F30*G14)</f>
        <v/>
      </c>
      <c r="H30" s="1" t="s">
        <v>289</v>
      </c>
    </row>
    <row r="33" spans="1:1" ht="26.25" customHeight="1">
      <c r="A33" s="1" t="s">
        <v>35</v>
      </c>
    </row>
  </sheetData>
  <mergeCells count="9">
    <mergeCell ref="C9:G9"/>
    <mergeCell ref="G11:H11"/>
    <mergeCell ref="A5:A6"/>
    <mergeCell ref="A8:A9"/>
    <mergeCell ref="A2:G2"/>
    <mergeCell ref="B4:G4"/>
    <mergeCell ref="B7:C7"/>
    <mergeCell ref="E7:F7"/>
    <mergeCell ref="C8:G8"/>
  </mergeCells>
  <phoneticPr fontId="1"/>
  <pageMargins left="0.31496062992125984" right="0.11811023622047245" top="0.35433070866141736" bottom="0" header="0.31496062992125984" footer="0.31496062992125984"/>
  <pageSetup paperSize="9" orientation="portrait" horizontalDpi="6553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</sheetPr>
  <dimension ref="A1:J44"/>
  <sheetViews>
    <sheetView view="pageBreakPreview" zoomScale="90" zoomScaleSheetLayoutView="90" workbookViewId="0">
      <selection activeCell="C22" sqref="C22"/>
    </sheetView>
  </sheetViews>
  <sheetFormatPr defaultRowHeight="26.25" customHeight="1"/>
  <cols>
    <col min="1" max="1" width="4.625" style="1" customWidth="1"/>
    <col min="2" max="2" width="16.75" style="1" customWidth="1"/>
    <col min="3" max="3" width="18.5" style="1" customWidth="1"/>
    <col min="4" max="5" width="11.375" style="1" customWidth="1"/>
    <col min="6" max="7" width="11.625" style="1" customWidth="1"/>
    <col min="8" max="8" width="11.375" style="1" customWidth="1"/>
    <col min="9" max="9" width="12.5" style="1" customWidth="1"/>
    <col min="10" max="10" width="11.625" style="1" customWidth="1"/>
    <col min="11" max="11" width="14.25" style="1" customWidth="1"/>
    <col min="12" max="12" width="9" style="1" customWidth="1"/>
    <col min="13" max="16384" width="9" style="1"/>
  </cols>
  <sheetData>
    <row r="1" spans="1:10" ht="22.5" customHeight="1">
      <c r="B1" s="348" t="s">
        <v>278</v>
      </c>
      <c r="C1" s="349"/>
      <c r="D1" s="349"/>
      <c r="E1" s="349"/>
      <c r="F1" s="349"/>
      <c r="G1" s="349"/>
      <c r="H1" s="466"/>
      <c r="I1" s="466"/>
    </row>
    <row r="2" spans="1:10" ht="22.5" customHeight="1">
      <c r="B2" s="467" t="s">
        <v>314</v>
      </c>
      <c r="C2" s="467"/>
      <c r="D2" s="467"/>
      <c r="E2" s="467"/>
      <c r="F2" s="467"/>
      <c r="G2" s="467"/>
      <c r="H2" s="467"/>
      <c r="I2" s="467"/>
    </row>
    <row r="3" spans="1:10" ht="9.9499999999999993" customHeight="1">
      <c r="B3" s="348"/>
      <c r="C3" s="350"/>
      <c r="D3" s="350"/>
      <c r="E3" s="350"/>
      <c r="F3" s="350"/>
      <c r="G3" s="351"/>
      <c r="H3" s="350"/>
      <c r="I3" s="350"/>
    </row>
    <row r="4" spans="1:10" ht="22.5" customHeight="1">
      <c r="B4" s="702" t="s">
        <v>298</v>
      </c>
      <c r="C4" s="468" t="s">
        <v>301</v>
      </c>
      <c r="D4" s="469"/>
      <c r="E4" s="469"/>
      <c r="F4" s="470" t="s">
        <v>319</v>
      </c>
      <c r="G4" s="470"/>
      <c r="H4" s="470"/>
      <c r="I4" s="471"/>
    </row>
    <row r="5" spans="1:10" ht="22.5" customHeight="1">
      <c r="B5" s="452" t="s">
        <v>213</v>
      </c>
      <c r="C5" s="352" t="s">
        <v>304</v>
      </c>
      <c r="D5" s="353" t="s">
        <v>305</v>
      </c>
      <c r="E5" s="353"/>
      <c r="F5" s="353" t="s">
        <v>306</v>
      </c>
      <c r="G5" s="354"/>
      <c r="H5" s="353"/>
      <c r="I5" s="355"/>
    </row>
    <row r="6" spans="1:10" ht="22.5" customHeight="1">
      <c r="B6" s="453"/>
      <c r="C6" s="356" t="s">
        <v>247</v>
      </c>
      <c r="D6" s="357" t="s">
        <v>248</v>
      </c>
      <c r="E6" s="357"/>
      <c r="F6" s="357"/>
      <c r="G6" s="357"/>
      <c r="H6" s="357"/>
      <c r="I6" s="358"/>
    </row>
    <row r="7" spans="1:10" ht="22.5" customHeight="1">
      <c r="B7" s="359" t="s">
        <v>312</v>
      </c>
      <c r="C7" s="472"/>
      <c r="D7" s="457"/>
      <c r="E7" s="360" t="s">
        <v>311</v>
      </c>
      <c r="F7" s="457"/>
      <c r="G7" s="457"/>
      <c r="H7" s="457"/>
      <c r="I7" s="361"/>
      <c r="J7" s="57" t="s">
        <v>292</v>
      </c>
    </row>
    <row r="8" spans="1:10" ht="22.5" customHeight="1">
      <c r="B8" s="362" t="s">
        <v>28</v>
      </c>
      <c r="C8" s="461"/>
      <c r="D8" s="462"/>
      <c r="E8" s="462"/>
      <c r="F8" s="363" t="s">
        <v>300</v>
      </c>
      <c r="G8" s="363"/>
      <c r="H8" s="363"/>
      <c r="I8" s="364"/>
    </row>
    <row r="9" spans="1:10" ht="22.5" customHeight="1">
      <c r="B9" s="365" t="s">
        <v>219</v>
      </c>
      <c r="C9" s="366"/>
      <c r="D9" s="367" t="s">
        <v>199</v>
      </c>
      <c r="E9" s="368"/>
      <c r="F9" s="368"/>
      <c r="G9" s="368"/>
      <c r="H9" s="368"/>
      <c r="I9" s="358"/>
    </row>
    <row r="10" spans="1:10" ht="22.5" customHeight="1">
      <c r="B10" s="454" t="s">
        <v>85</v>
      </c>
      <c r="C10" s="369" t="s">
        <v>32</v>
      </c>
      <c r="D10" s="370" t="s">
        <v>245</v>
      </c>
      <c r="E10" s="371"/>
      <c r="F10" s="463"/>
      <c r="G10" s="463"/>
      <c r="H10" s="463"/>
      <c r="I10" s="372" t="s">
        <v>221</v>
      </c>
    </row>
    <row r="11" spans="1:10" ht="22.5" customHeight="1">
      <c r="B11" s="455"/>
      <c r="C11" s="373"/>
      <c r="D11" s="374" t="s">
        <v>0</v>
      </c>
      <c r="E11" s="464"/>
      <c r="F11" s="464"/>
      <c r="G11" s="420" t="s">
        <v>33</v>
      </c>
      <c r="H11" s="464"/>
      <c r="I11" s="465"/>
      <c r="J11" s="57" t="s">
        <v>292</v>
      </c>
    </row>
    <row r="12" spans="1:10" ht="22.5" customHeight="1">
      <c r="B12" s="696" t="s">
        <v>281</v>
      </c>
      <c r="C12" s="414" t="s">
        <v>233</v>
      </c>
      <c r="D12" s="422"/>
      <c r="E12" s="422"/>
      <c r="F12" s="422"/>
      <c r="G12" s="422"/>
      <c r="H12" s="697"/>
      <c r="I12" s="698"/>
    </row>
    <row r="13" spans="1:10" ht="22.5" customHeight="1">
      <c r="B13" s="696"/>
      <c r="C13" s="732" t="s">
        <v>332</v>
      </c>
      <c r="D13" s="733"/>
      <c r="E13" s="733"/>
      <c r="F13" s="733"/>
      <c r="G13" s="733"/>
      <c r="H13" s="733"/>
      <c r="I13" s="734"/>
    </row>
    <row r="14" spans="1:10" ht="15" customHeight="1">
      <c r="B14" s="348"/>
      <c r="C14" s="348"/>
      <c r="D14" s="348"/>
      <c r="E14" s="348"/>
      <c r="F14" s="348"/>
      <c r="G14" s="348"/>
      <c r="H14" s="348"/>
      <c r="I14" s="348"/>
    </row>
    <row r="15" spans="1:10" ht="22.5" customHeight="1">
      <c r="A15" s="701" t="s">
        <v>333</v>
      </c>
      <c r="B15" s="717" t="s">
        <v>227</v>
      </c>
      <c r="C15" s="718" t="s">
        <v>241</v>
      </c>
      <c r="D15" s="718" t="s">
        <v>262</v>
      </c>
      <c r="E15" s="718" t="s">
        <v>96</v>
      </c>
      <c r="F15" s="718" t="s">
        <v>294</v>
      </c>
      <c r="G15" s="718" t="s">
        <v>140</v>
      </c>
      <c r="H15" s="719" t="s">
        <v>192</v>
      </c>
      <c r="I15" s="718" t="s">
        <v>194</v>
      </c>
    </row>
    <row r="16" spans="1:10" ht="22.5" customHeight="1">
      <c r="A16" s="700"/>
      <c r="B16" s="376"/>
      <c r="C16" s="381"/>
      <c r="D16" s="379"/>
      <c r="E16" s="379" t="str">
        <f t="shared" ref="E16:E32" si="0">IF(D16="","",D16*37)</f>
        <v/>
      </c>
      <c r="F16" s="379"/>
      <c r="G16" s="379"/>
      <c r="H16" s="378" t="str">
        <f>IF(C16="","",SUM(E16:G16))</f>
        <v/>
      </c>
      <c r="I16" s="379"/>
      <c r="J16" s="1" t="s">
        <v>295</v>
      </c>
    </row>
    <row r="17" spans="1:9" ht="22.5" customHeight="1">
      <c r="A17" s="700"/>
      <c r="B17" s="376"/>
      <c r="C17" s="381"/>
      <c r="D17" s="379"/>
      <c r="E17" s="379" t="str">
        <f t="shared" si="0"/>
        <v/>
      </c>
      <c r="F17" s="379"/>
      <c r="G17" s="379"/>
      <c r="H17" s="378" t="str">
        <f t="shared" ref="H17:H32" si="1">IF(C17="","",SUM(E17:G17))</f>
        <v/>
      </c>
      <c r="I17" s="379"/>
    </row>
    <row r="18" spans="1:9" ht="22.5" customHeight="1">
      <c r="A18" s="700"/>
      <c r="B18" s="376"/>
      <c r="C18" s="381"/>
      <c r="D18" s="379"/>
      <c r="E18" s="379" t="str">
        <f t="shared" si="0"/>
        <v/>
      </c>
      <c r="F18" s="379"/>
      <c r="G18" s="379"/>
      <c r="H18" s="378" t="str">
        <f t="shared" si="1"/>
        <v/>
      </c>
      <c r="I18" s="379"/>
    </row>
    <row r="19" spans="1:9" ht="22.5" customHeight="1">
      <c r="A19" s="700"/>
      <c r="B19" s="376"/>
      <c r="C19" s="381"/>
      <c r="D19" s="379"/>
      <c r="E19" s="379" t="str">
        <f t="shared" si="0"/>
        <v/>
      </c>
      <c r="F19" s="379"/>
      <c r="G19" s="379"/>
      <c r="H19" s="378" t="str">
        <f t="shared" si="1"/>
        <v/>
      </c>
      <c r="I19" s="379"/>
    </row>
    <row r="20" spans="1:9" ht="22.5" customHeight="1">
      <c r="A20" s="700"/>
      <c r="B20" s="375"/>
      <c r="C20" s="381"/>
      <c r="D20" s="379"/>
      <c r="E20" s="379" t="str">
        <f t="shared" si="0"/>
        <v/>
      </c>
      <c r="F20" s="379"/>
      <c r="G20" s="379"/>
      <c r="H20" s="378" t="str">
        <f t="shared" si="1"/>
        <v/>
      </c>
      <c r="I20" s="379"/>
    </row>
    <row r="21" spans="1:9" ht="22.5" customHeight="1">
      <c r="A21" s="700"/>
      <c r="B21" s="375"/>
      <c r="C21" s="381"/>
      <c r="D21" s="379"/>
      <c r="E21" s="379" t="str">
        <f t="shared" si="0"/>
        <v/>
      </c>
      <c r="F21" s="379"/>
      <c r="G21" s="379"/>
      <c r="H21" s="378" t="str">
        <f t="shared" si="1"/>
        <v/>
      </c>
      <c r="I21" s="379"/>
    </row>
    <row r="22" spans="1:9" ht="22.5" customHeight="1">
      <c r="A22" s="700"/>
      <c r="B22" s="376"/>
      <c r="C22" s="381"/>
      <c r="D22" s="379"/>
      <c r="E22" s="379" t="str">
        <f t="shared" si="0"/>
        <v/>
      </c>
      <c r="F22" s="379"/>
      <c r="G22" s="379"/>
      <c r="H22" s="378" t="str">
        <f t="shared" si="1"/>
        <v/>
      </c>
      <c r="I22" s="379"/>
    </row>
    <row r="23" spans="1:9" ht="22.5" customHeight="1">
      <c r="A23" s="700"/>
      <c r="B23" s="376"/>
      <c r="C23" s="381"/>
      <c r="D23" s="379"/>
      <c r="E23" s="379" t="str">
        <f t="shared" si="0"/>
        <v/>
      </c>
      <c r="F23" s="379"/>
      <c r="G23" s="379"/>
      <c r="H23" s="378" t="str">
        <f t="shared" si="1"/>
        <v/>
      </c>
      <c r="I23" s="379"/>
    </row>
    <row r="24" spans="1:9" ht="22.5" customHeight="1">
      <c r="A24" s="700"/>
      <c r="B24" s="376"/>
      <c r="C24" s="381"/>
      <c r="D24" s="379"/>
      <c r="E24" s="379" t="str">
        <f t="shared" si="0"/>
        <v/>
      </c>
      <c r="F24" s="379"/>
      <c r="G24" s="379"/>
      <c r="H24" s="378" t="str">
        <f t="shared" si="1"/>
        <v/>
      </c>
      <c r="I24" s="379"/>
    </row>
    <row r="25" spans="1:9" ht="22.5" customHeight="1">
      <c r="A25" s="700"/>
      <c r="B25" s="376"/>
      <c r="C25" s="381"/>
      <c r="D25" s="379"/>
      <c r="E25" s="379" t="str">
        <f t="shared" si="0"/>
        <v/>
      </c>
      <c r="F25" s="379"/>
      <c r="G25" s="379"/>
      <c r="H25" s="378" t="str">
        <f t="shared" si="1"/>
        <v/>
      </c>
      <c r="I25" s="379"/>
    </row>
    <row r="26" spans="1:9" ht="22.5" customHeight="1">
      <c r="A26" s="700"/>
      <c r="B26" s="376"/>
      <c r="C26" s="381"/>
      <c r="D26" s="379"/>
      <c r="E26" s="379" t="str">
        <f t="shared" si="0"/>
        <v/>
      </c>
      <c r="F26" s="379"/>
      <c r="G26" s="379"/>
      <c r="H26" s="378" t="str">
        <f t="shared" si="1"/>
        <v/>
      </c>
      <c r="I26" s="379"/>
    </row>
    <row r="27" spans="1:9" ht="22.5" customHeight="1">
      <c r="A27" s="700"/>
      <c r="B27" s="375"/>
      <c r="C27" s="381"/>
      <c r="D27" s="379"/>
      <c r="E27" s="379" t="str">
        <f t="shared" si="0"/>
        <v/>
      </c>
      <c r="F27" s="379"/>
      <c r="G27" s="379"/>
      <c r="H27" s="378" t="str">
        <f t="shared" si="1"/>
        <v/>
      </c>
      <c r="I27" s="379"/>
    </row>
    <row r="28" spans="1:9" ht="22.5" customHeight="1">
      <c r="A28" s="700"/>
      <c r="B28" s="376"/>
      <c r="C28" s="381"/>
      <c r="D28" s="379"/>
      <c r="E28" s="379" t="str">
        <f t="shared" si="0"/>
        <v/>
      </c>
      <c r="F28" s="379"/>
      <c r="G28" s="379"/>
      <c r="H28" s="378" t="str">
        <f t="shared" si="1"/>
        <v/>
      </c>
      <c r="I28" s="379"/>
    </row>
    <row r="29" spans="1:9" ht="22.5" customHeight="1">
      <c r="A29" s="700"/>
      <c r="B29" s="414"/>
      <c r="C29" s="381"/>
      <c r="D29" s="379"/>
      <c r="E29" s="379" t="str">
        <f t="shared" si="0"/>
        <v/>
      </c>
      <c r="F29" s="379"/>
      <c r="G29" s="379"/>
      <c r="H29" s="415" t="str">
        <f t="shared" si="1"/>
        <v/>
      </c>
      <c r="I29" s="416"/>
    </row>
    <row r="30" spans="1:9" ht="9.9499999999999993" customHeight="1">
      <c r="A30" s="700"/>
      <c r="B30" s="693"/>
      <c r="C30" s="388"/>
      <c r="D30" s="692"/>
      <c r="E30" s="692" t="str">
        <f t="shared" si="0"/>
        <v/>
      </c>
      <c r="F30" s="692"/>
      <c r="G30" s="692"/>
      <c r="H30" s="694" t="str">
        <f t="shared" si="1"/>
        <v/>
      </c>
      <c r="I30" s="694"/>
    </row>
    <row r="31" spans="1:9" ht="22.5" customHeight="1">
      <c r="A31" s="700"/>
      <c r="B31" s="718" t="s">
        <v>227</v>
      </c>
      <c r="C31" s="718" t="s">
        <v>329</v>
      </c>
      <c r="D31" s="720" t="s">
        <v>262</v>
      </c>
      <c r="E31" s="720" t="s">
        <v>96</v>
      </c>
      <c r="F31" s="720" t="s">
        <v>294</v>
      </c>
      <c r="G31" s="720" t="s">
        <v>140</v>
      </c>
      <c r="H31" s="720" t="s">
        <v>192</v>
      </c>
      <c r="I31" s="720" t="s">
        <v>194</v>
      </c>
    </row>
    <row r="32" spans="1:9" ht="22.5" customHeight="1">
      <c r="A32" s="700"/>
      <c r="B32" s="417" t="s">
        <v>53</v>
      </c>
      <c r="C32" s="381"/>
      <c r="D32" s="379"/>
      <c r="E32" s="379" t="str">
        <f t="shared" si="0"/>
        <v/>
      </c>
      <c r="F32" s="379"/>
      <c r="G32" s="379"/>
      <c r="H32" s="418" t="str">
        <f t="shared" si="1"/>
        <v/>
      </c>
      <c r="I32" s="419"/>
    </row>
    <row r="33" spans="1:9" ht="22.5" customHeight="1">
      <c r="A33" s="700"/>
      <c r="B33" s="380" t="s">
        <v>299</v>
      </c>
      <c r="C33" s="381"/>
      <c r="D33" s="379"/>
      <c r="E33" s="379"/>
      <c r="F33" s="379"/>
      <c r="G33" s="379"/>
      <c r="H33" s="378"/>
      <c r="I33" s="379"/>
    </row>
    <row r="34" spans="1:9" ht="22.5" customHeight="1">
      <c r="A34" s="700"/>
      <c r="B34" s="458" t="s">
        <v>48</v>
      </c>
      <c r="C34" s="459"/>
      <c r="D34" s="459"/>
      <c r="E34" s="459"/>
      <c r="F34" s="459"/>
      <c r="G34" s="459"/>
      <c r="H34" s="460"/>
      <c r="I34" s="381"/>
    </row>
    <row r="35" spans="1:9" ht="20.100000000000001" customHeight="1">
      <c r="B35" s="695" t="s">
        <v>330</v>
      </c>
    </row>
    <row r="36" spans="1:9" ht="20.100000000000001" customHeight="1">
      <c r="B36" s="348" t="s">
        <v>328</v>
      </c>
      <c r="C36" s="350"/>
      <c r="D36" s="350"/>
      <c r="E36" s="350"/>
      <c r="F36" s="350"/>
      <c r="G36" s="350"/>
      <c r="H36" s="350"/>
      <c r="I36" s="350"/>
    </row>
    <row r="37" spans="1:9" ht="20.100000000000001" customHeight="1">
      <c r="B37" s="691" t="s">
        <v>334</v>
      </c>
      <c r="C37" s="691"/>
      <c r="D37" s="691"/>
      <c r="E37" s="691"/>
      <c r="F37" s="691"/>
      <c r="G37" s="691"/>
      <c r="H37" s="691"/>
      <c r="I37" s="691"/>
    </row>
    <row r="38" spans="1:9" ht="20.100000000000001" customHeight="1">
      <c r="B38" s="691" t="s">
        <v>323</v>
      </c>
      <c r="C38" s="691"/>
      <c r="D38" s="691"/>
      <c r="E38" s="691"/>
      <c r="F38" s="691"/>
      <c r="G38" s="691"/>
      <c r="H38" s="691"/>
      <c r="I38" s="691"/>
    </row>
    <row r="39" spans="1:9" ht="20.100000000000001" customHeight="1">
      <c r="B39" s="690" t="s">
        <v>324</v>
      </c>
      <c r="C39" s="690"/>
      <c r="D39" s="690"/>
      <c r="E39" s="690"/>
      <c r="F39" s="690"/>
      <c r="G39" s="690"/>
      <c r="H39" s="690"/>
      <c r="I39" s="690"/>
    </row>
    <row r="40" spans="1:9" ht="20.100000000000001" customHeight="1">
      <c r="B40" s="691" t="s">
        <v>325</v>
      </c>
      <c r="C40" s="691"/>
      <c r="D40" s="691"/>
      <c r="E40" s="691"/>
      <c r="F40" s="691"/>
      <c r="G40" s="691"/>
      <c r="H40" s="691"/>
      <c r="I40" s="691"/>
    </row>
    <row r="41" spans="1:9" ht="20.100000000000001" customHeight="1">
      <c r="B41" s="691" t="s">
        <v>326</v>
      </c>
      <c r="C41" s="691"/>
      <c r="D41" s="691"/>
      <c r="E41" s="691"/>
      <c r="F41" s="691"/>
      <c r="G41" s="691"/>
      <c r="H41" s="691"/>
      <c r="I41" s="691"/>
    </row>
    <row r="42" spans="1:9" ht="20.100000000000001" customHeight="1">
      <c r="B42" s="690" t="s">
        <v>327</v>
      </c>
      <c r="C42" s="690"/>
      <c r="D42" s="690"/>
      <c r="E42" s="690"/>
      <c r="F42" s="690"/>
      <c r="G42" s="690"/>
      <c r="H42" s="690"/>
      <c r="I42" s="690"/>
    </row>
    <row r="43" spans="1:9" ht="51" customHeight="1">
      <c r="B43" s="691" t="s">
        <v>347</v>
      </c>
      <c r="C43" s="691"/>
      <c r="D43" s="691"/>
      <c r="E43" s="691"/>
      <c r="F43" s="691"/>
      <c r="G43" s="691"/>
      <c r="H43" s="691"/>
      <c r="I43" s="691"/>
    </row>
    <row r="44" spans="1:9" ht="9.9499999999999993" customHeight="1"/>
  </sheetData>
  <mergeCells count="22">
    <mergeCell ref="B12:B13"/>
    <mergeCell ref="C13:I13"/>
    <mergeCell ref="H1:I1"/>
    <mergeCell ref="B2:I2"/>
    <mergeCell ref="C4:E4"/>
    <mergeCell ref="F4:I4"/>
    <mergeCell ref="C7:D7"/>
    <mergeCell ref="B40:I40"/>
    <mergeCell ref="B41:I41"/>
    <mergeCell ref="B43:I43"/>
    <mergeCell ref="B5:B6"/>
    <mergeCell ref="B10:B11"/>
    <mergeCell ref="F7:H7"/>
    <mergeCell ref="B34:H34"/>
    <mergeCell ref="B37:I37"/>
    <mergeCell ref="B38:I38"/>
    <mergeCell ref="B39:I39"/>
    <mergeCell ref="C8:E8"/>
    <mergeCell ref="F10:H10"/>
    <mergeCell ref="E11:F11"/>
    <mergeCell ref="H11:I11"/>
    <mergeCell ref="B42:I42"/>
  </mergeCells>
  <phoneticPr fontId="1"/>
  <printOptions horizontalCentered="1"/>
  <pageMargins left="0.11811023622047245" right="0" top="0.39370078740157483" bottom="0" header="0.31496062992125984" footer="0.31496062992125984"/>
  <pageSetup paperSize="9" scale="92" orientation="portrait" r:id="rId1"/>
  <headerFooter>
    <oddHeader>&amp;R様式第２号の１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7" r:id="rId4" name="Check Box 3">
              <controlPr defaultSize="0" autoFill="0" autoLine="0" autoPict="0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0</xdr:col>
                    <xdr:colOff>323850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5" name="Check Box 4">
              <controlPr defaultSize="0" autoFill="0" autoLine="0" autoPict="0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0</xdr:col>
                    <xdr:colOff>323850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" name="Check Box 5">
              <controlPr defaultSize="0" autoFill="0" autoLine="0" autoPict="0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0</xdr:col>
                    <xdr:colOff>323850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7" name="Check Box 6">
              <controlPr defaultSize="0" autoFill="0" autoLine="0" autoPict="0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0</xdr:col>
                    <xdr:colOff>323850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8" name="Check Box 7">
              <controlPr defaultSize="0" autoFill="0" autoLine="0" autoPict="0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0</xdr:col>
                    <xdr:colOff>323850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9" name="Check Box 8">
              <controlPr defaultSize="0" autoFill="0" autoLine="0" autoPict="0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0</xdr:col>
                    <xdr:colOff>323850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10" name="Check Box 9">
              <controlPr defaultSize="0" autoFill="0" autoLine="0" autoPict="0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0</xdr:col>
                    <xdr:colOff>323850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11" name="Check Box 10">
              <controlPr defaultSize="0" autoFill="0" autoLine="0" autoPict="0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0</xdr:col>
                    <xdr:colOff>323850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12" name="Check Box 11">
              <controlPr defaultSize="0" autoFill="0" autoLine="0" autoPict="0">
                <anchor moveWithCells="1">
                  <from>
                    <xdr:col>0</xdr:col>
                    <xdr:colOff>66675</xdr:colOff>
                    <xdr:row>23</xdr:row>
                    <xdr:rowOff>0</xdr:rowOff>
                  </from>
                  <to>
                    <xdr:col>0</xdr:col>
                    <xdr:colOff>323850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13" name="Check Box 12">
              <controlPr defaultSize="0" autoFill="0" autoLine="0" autoPict="0">
                <anchor moveWithCells="1">
                  <from>
                    <xdr:col>0</xdr:col>
                    <xdr:colOff>66675</xdr:colOff>
                    <xdr:row>24</xdr:row>
                    <xdr:rowOff>0</xdr:rowOff>
                  </from>
                  <to>
                    <xdr:col>0</xdr:col>
                    <xdr:colOff>323850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14" name="Check Box 13">
              <controlPr defaultSize="0" autoFill="0" autoLine="0" autoPict="0">
                <anchor moveWithCells="1">
                  <from>
                    <xdr:col>0</xdr:col>
                    <xdr:colOff>66675</xdr:colOff>
                    <xdr:row>25</xdr:row>
                    <xdr:rowOff>0</xdr:rowOff>
                  </from>
                  <to>
                    <xdr:col>0</xdr:col>
                    <xdr:colOff>323850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15" name="Check Box 14">
              <controlPr defaultSize="0" autoFill="0" autoLine="0" autoPict="0">
                <anchor moveWithCells="1">
                  <from>
                    <xdr:col>0</xdr:col>
                    <xdr:colOff>66675</xdr:colOff>
                    <xdr:row>26</xdr:row>
                    <xdr:rowOff>0</xdr:rowOff>
                  </from>
                  <to>
                    <xdr:col>0</xdr:col>
                    <xdr:colOff>323850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16" name="Check Box 15">
              <controlPr defaultSize="0" autoFill="0" autoLine="0" autoPict="0">
                <anchor moveWithCells="1">
                  <from>
                    <xdr:col>0</xdr:col>
                    <xdr:colOff>66675</xdr:colOff>
                    <xdr:row>27</xdr:row>
                    <xdr:rowOff>0</xdr:rowOff>
                  </from>
                  <to>
                    <xdr:col>0</xdr:col>
                    <xdr:colOff>323850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17" name="Check Box 16">
              <controlPr defaultSize="0" autoFill="0" autoLine="0" autoPict="0">
                <anchor moveWithCells="1">
                  <from>
                    <xdr:col>0</xdr:col>
                    <xdr:colOff>66675</xdr:colOff>
                    <xdr:row>28</xdr:row>
                    <xdr:rowOff>0</xdr:rowOff>
                  </from>
                  <to>
                    <xdr:col>0</xdr:col>
                    <xdr:colOff>323850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18" name="Check Box 17">
              <controlPr defaultSize="0" autoFill="0" autoLine="0" autoPict="0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0</xdr:col>
                    <xdr:colOff>323850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19" name="Check Box 18">
              <controlPr defaultSize="0" autoFill="0" autoLine="0" autoPict="0">
                <anchor moveWithCells="1">
                  <from>
                    <xdr:col>0</xdr:col>
                    <xdr:colOff>66675</xdr:colOff>
                    <xdr:row>32</xdr:row>
                    <xdr:rowOff>0</xdr:rowOff>
                  </from>
                  <to>
                    <xdr:col>0</xdr:col>
                    <xdr:colOff>323850</xdr:colOff>
                    <xdr:row>32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</sheetPr>
  <dimension ref="B1:I42"/>
  <sheetViews>
    <sheetView tabSelected="1" view="pageBreakPreview" zoomScale="90" zoomScaleSheetLayoutView="90" workbookViewId="0">
      <selection activeCell="E25" sqref="E25"/>
    </sheetView>
  </sheetViews>
  <sheetFormatPr defaultRowHeight="26.25" customHeight="1"/>
  <cols>
    <col min="1" max="1" width="1.625" style="1" customWidth="1"/>
    <col min="2" max="8" width="15.375" style="1" customWidth="1"/>
    <col min="9" max="9" width="14.25" style="1" customWidth="1"/>
    <col min="10" max="10" width="11" style="1" bestFit="1" customWidth="1"/>
    <col min="11" max="11" width="9" style="1" customWidth="1"/>
    <col min="12" max="16384" width="9" style="1"/>
  </cols>
  <sheetData>
    <row r="1" spans="2:9" ht="24.75" customHeight="1">
      <c r="B1" s="348" t="s">
        <v>44</v>
      </c>
      <c r="C1" s="349"/>
      <c r="D1" s="349"/>
      <c r="E1" s="349"/>
      <c r="F1" s="349"/>
      <c r="G1" s="349"/>
      <c r="H1" s="382"/>
    </row>
    <row r="2" spans="2:9" ht="20.100000000000001" customHeight="1">
      <c r="B2" s="467" t="s">
        <v>315</v>
      </c>
      <c r="C2" s="467"/>
      <c r="D2" s="467"/>
      <c r="E2" s="467"/>
      <c r="F2" s="467"/>
      <c r="G2" s="467"/>
      <c r="H2" s="467"/>
      <c r="I2" s="3"/>
    </row>
    <row r="3" spans="2:9" ht="9.9499999999999993" customHeight="1">
      <c r="B3" s="348"/>
      <c r="C3" s="350"/>
      <c r="D3" s="350"/>
      <c r="E3" s="350"/>
      <c r="F3" s="350"/>
      <c r="G3" s="368"/>
      <c r="H3" s="350"/>
    </row>
    <row r="4" spans="2:9" ht="26.25" customHeight="1">
      <c r="B4" s="702" t="s">
        <v>298</v>
      </c>
      <c r="C4" s="468"/>
      <c r="D4" s="469"/>
      <c r="E4" s="469"/>
      <c r="F4" s="470" t="s">
        <v>320</v>
      </c>
      <c r="G4" s="470"/>
      <c r="H4" s="471"/>
    </row>
    <row r="5" spans="2:9" ht="28.5" customHeight="1">
      <c r="B5" s="454" t="s">
        <v>213</v>
      </c>
      <c r="C5" s="352" t="s">
        <v>310</v>
      </c>
      <c r="D5" s="383" t="s">
        <v>308</v>
      </c>
      <c r="E5" s="384" t="s">
        <v>309</v>
      </c>
      <c r="F5" s="353"/>
      <c r="G5" s="354"/>
      <c r="H5" s="385"/>
    </row>
    <row r="6" spans="2:9" ht="28.5" customHeight="1">
      <c r="B6" s="456"/>
      <c r="C6" s="356" t="s">
        <v>247</v>
      </c>
      <c r="D6" s="357" t="s">
        <v>248</v>
      </c>
      <c r="E6" s="357"/>
      <c r="F6" s="357"/>
      <c r="G6" s="357"/>
      <c r="H6" s="386"/>
    </row>
    <row r="7" spans="2:9" ht="28.5" customHeight="1">
      <c r="B7" s="359" t="s">
        <v>312</v>
      </c>
      <c r="C7" s="472"/>
      <c r="D7" s="457"/>
      <c r="E7" s="360" t="s">
        <v>33</v>
      </c>
      <c r="F7" s="476"/>
      <c r="G7" s="476"/>
      <c r="H7" s="364"/>
      <c r="I7" s="1" t="s">
        <v>291</v>
      </c>
    </row>
    <row r="8" spans="2:9" ht="28.5" customHeight="1">
      <c r="B8" s="362" t="s">
        <v>28</v>
      </c>
      <c r="C8" s="726"/>
      <c r="D8" s="727"/>
      <c r="E8" s="727"/>
      <c r="F8" s="725" t="s">
        <v>340</v>
      </c>
      <c r="G8" s="725"/>
      <c r="H8" s="361"/>
    </row>
    <row r="9" spans="2:9" ht="28.5" customHeight="1">
      <c r="B9" s="377" t="s">
        <v>219</v>
      </c>
      <c r="C9" s="366"/>
      <c r="D9" s="367" t="s">
        <v>199</v>
      </c>
      <c r="E9" s="368"/>
      <c r="F9" s="368"/>
      <c r="G9" s="368"/>
      <c r="H9" s="358"/>
    </row>
    <row r="10" spans="2:9" ht="23.25" customHeight="1">
      <c r="B10" s="454" t="s">
        <v>85</v>
      </c>
      <c r="C10" s="369" t="s">
        <v>32</v>
      </c>
      <c r="D10" s="370" t="s">
        <v>245</v>
      </c>
      <c r="E10" s="371"/>
      <c r="F10" s="463"/>
      <c r="G10" s="463"/>
      <c r="H10" s="483"/>
    </row>
    <row r="11" spans="2:9" ht="23.25" customHeight="1">
      <c r="B11" s="455"/>
      <c r="C11" s="387" t="s">
        <v>296</v>
      </c>
      <c r="D11" s="464"/>
      <c r="E11" s="464"/>
      <c r="F11" s="420" t="s">
        <v>33</v>
      </c>
      <c r="G11" s="484"/>
      <c r="H11" s="485"/>
      <c r="I11" s="1" t="s">
        <v>291</v>
      </c>
    </row>
    <row r="12" spans="2:9" ht="50.1" customHeight="1">
      <c r="B12" s="359" t="s">
        <v>281</v>
      </c>
      <c r="C12" s="477" t="s">
        <v>331</v>
      </c>
      <c r="D12" s="478"/>
      <c r="E12" s="478"/>
      <c r="F12" s="478"/>
      <c r="G12" s="478"/>
      <c r="H12" s="479"/>
    </row>
    <row r="13" spans="2:9" ht="26.25" customHeight="1">
      <c r="B13" s="388" t="s">
        <v>297</v>
      </c>
      <c r="C13" s="388"/>
      <c r="D13" s="388"/>
      <c r="E13" s="388"/>
      <c r="F13" s="388"/>
      <c r="G13" s="388"/>
      <c r="H13" s="350"/>
    </row>
    <row r="14" spans="2:9" ht="20.100000000000001" customHeight="1" thickBot="1">
      <c r="B14" s="388"/>
      <c r="C14" s="473" t="s">
        <v>317</v>
      </c>
      <c r="D14" s="474"/>
      <c r="E14" s="475"/>
      <c r="F14" s="388"/>
      <c r="G14" s="388"/>
      <c r="H14" s="350"/>
    </row>
    <row r="15" spans="2:9" ht="26.25" customHeight="1" thickTop="1">
      <c r="B15" s="710" t="s">
        <v>241</v>
      </c>
      <c r="C15" s="711" t="s">
        <v>53</v>
      </c>
      <c r="D15" s="711" t="s">
        <v>299</v>
      </c>
      <c r="E15" s="711" t="s">
        <v>101</v>
      </c>
      <c r="F15" s="711" t="s">
        <v>339</v>
      </c>
      <c r="G15" s="712" t="s">
        <v>280</v>
      </c>
      <c r="H15" s="713" t="s">
        <v>144</v>
      </c>
    </row>
    <row r="16" spans="2:9" ht="26.25" customHeight="1">
      <c r="B16" s="389">
        <v>8</v>
      </c>
      <c r="C16" s="390">
        <v>0</v>
      </c>
      <c r="D16" s="390">
        <v>2</v>
      </c>
      <c r="E16" s="390">
        <v>0</v>
      </c>
      <c r="F16" s="390">
        <v>7</v>
      </c>
      <c r="G16" s="391">
        <v>1</v>
      </c>
      <c r="H16" s="392">
        <f>IF(SUM(B16:G16)=0,"",SUM(B16:G16))</f>
        <v>18</v>
      </c>
    </row>
    <row r="17" spans="2:9" ht="26.25" customHeight="1">
      <c r="B17" s="348" t="s">
        <v>335</v>
      </c>
      <c r="C17" s="393"/>
      <c r="D17" s="393"/>
      <c r="E17" s="393"/>
      <c r="F17" s="393"/>
      <c r="G17" s="350"/>
      <c r="H17" s="350"/>
    </row>
    <row r="18" spans="2:9" ht="26.25" customHeight="1" thickBot="1">
      <c r="B18" s="348" t="s">
        <v>318</v>
      </c>
      <c r="C18" s="350"/>
      <c r="D18" s="350"/>
      <c r="E18" s="350"/>
      <c r="F18" s="350"/>
      <c r="G18" s="350"/>
      <c r="H18" s="350"/>
    </row>
    <row r="19" spans="2:9" ht="26.25" customHeight="1">
      <c r="B19" s="714" t="s">
        <v>336</v>
      </c>
      <c r="C19" s="715" t="s">
        <v>78</v>
      </c>
      <c r="D19" s="716" t="s">
        <v>336</v>
      </c>
      <c r="E19" s="715" t="s">
        <v>78</v>
      </c>
      <c r="F19" s="716" t="s">
        <v>336</v>
      </c>
      <c r="G19" s="715" t="s">
        <v>78</v>
      </c>
    </row>
    <row r="20" spans="2:9" ht="26.25" customHeight="1">
      <c r="B20" s="703" t="s">
        <v>241</v>
      </c>
      <c r="C20" s="704"/>
      <c r="D20" s="707" t="s">
        <v>241</v>
      </c>
      <c r="E20" s="704"/>
      <c r="F20" s="707" t="s">
        <v>241</v>
      </c>
      <c r="G20" s="704"/>
    </row>
    <row r="21" spans="2:9" ht="26.25" customHeight="1">
      <c r="B21" s="703" t="s">
        <v>241</v>
      </c>
      <c r="C21" s="704"/>
      <c r="D21" s="707" t="s">
        <v>241</v>
      </c>
      <c r="E21" s="704"/>
      <c r="F21" s="707" t="s">
        <v>241</v>
      </c>
      <c r="G21" s="704"/>
    </row>
    <row r="22" spans="2:9" ht="26.25" customHeight="1">
      <c r="B22" s="703" t="s">
        <v>241</v>
      </c>
      <c r="C22" s="704"/>
      <c r="D22" s="707" t="s">
        <v>241</v>
      </c>
      <c r="E22" s="704"/>
      <c r="F22" s="707" t="s">
        <v>241</v>
      </c>
      <c r="G22" s="704"/>
    </row>
    <row r="23" spans="2:9" ht="26.25" customHeight="1">
      <c r="B23" s="703" t="s">
        <v>241</v>
      </c>
      <c r="C23" s="704"/>
      <c r="D23" s="707" t="s">
        <v>241</v>
      </c>
      <c r="E23" s="704"/>
      <c r="F23" s="707" t="s">
        <v>241</v>
      </c>
      <c r="G23" s="704"/>
    </row>
    <row r="24" spans="2:9" ht="26.25" customHeight="1">
      <c r="B24" s="703" t="s">
        <v>241</v>
      </c>
      <c r="C24" s="704"/>
      <c r="D24" s="707" t="s">
        <v>241</v>
      </c>
      <c r="E24" s="704"/>
      <c r="F24" s="707" t="s">
        <v>53</v>
      </c>
      <c r="G24" s="704"/>
    </row>
    <row r="25" spans="2:9" ht="26.25" customHeight="1">
      <c r="B25" s="703" t="s">
        <v>241</v>
      </c>
      <c r="C25" s="704"/>
      <c r="D25" s="707" t="s">
        <v>241</v>
      </c>
      <c r="E25" s="704"/>
      <c r="F25" s="707" t="s">
        <v>299</v>
      </c>
      <c r="G25" s="704"/>
    </row>
    <row r="26" spans="2:9" ht="26.25" customHeight="1">
      <c r="B26" s="703" t="s">
        <v>241</v>
      </c>
      <c r="C26" s="704"/>
      <c r="D26" s="707" t="s">
        <v>241</v>
      </c>
      <c r="E26" s="704"/>
      <c r="F26" s="707" t="s">
        <v>101</v>
      </c>
      <c r="G26" s="704"/>
    </row>
    <row r="27" spans="2:9" ht="26.25" customHeight="1" thickBot="1">
      <c r="B27" s="705" t="s">
        <v>241</v>
      </c>
      <c r="C27" s="706"/>
      <c r="D27" s="708" t="s">
        <v>241</v>
      </c>
      <c r="E27" s="706"/>
      <c r="F27" s="709" t="s">
        <v>101</v>
      </c>
      <c r="G27" s="706"/>
    </row>
    <row r="28" spans="2:9" ht="8.25" customHeight="1">
      <c r="B28" s="350"/>
      <c r="C28" s="350"/>
      <c r="D28" s="350"/>
      <c r="E28" s="350"/>
      <c r="F28" s="350"/>
      <c r="G28" s="350"/>
      <c r="H28" s="350"/>
    </row>
    <row r="29" spans="2:9" ht="21.95" customHeight="1">
      <c r="B29" s="394" t="s">
        <v>316</v>
      </c>
      <c r="C29" s="395"/>
      <c r="D29" s="350"/>
      <c r="E29" s="350"/>
      <c r="F29" s="350"/>
      <c r="G29" s="350"/>
      <c r="H29" s="350"/>
    </row>
    <row r="30" spans="2:9" ht="26.25" customHeight="1">
      <c r="B30" s="721" t="s">
        <v>38</v>
      </c>
      <c r="C30" s="721" t="s">
        <v>237</v>
      </c>
      <c r="D30" s="721" t="s">
        <v>238</v>
      </c>
      <c r="E30" s="721" t="s">
        <v>48</v>
      </c>
      <c r="F30" s="721" t="s">
        <v>69</v>
      </c>
      <c r="G30" s="722" t="str">
        <f>"補助額("&amp;IF(SUM(B16:E16)=0,"",SUM(B16:E16))&amp;"人)"</f>
        <v>補助額(10人)</v>
      </c>
      <c r="H30" s="723" t="s">
        <v>270</v>
      </c>
    </row>
    <row r="31" spans="2:9" ht="26.25" customHeight="1">
      <c r="B31" s="396">
        <f>ROUNDDOWN(109848*1.1,0)</f>
        <v>120832</v>
      </c>
      <c r="C31" s="396">
        <v>7020</v>
      </c>
      <c r="D31" s="396">
        <v>0</v>
      </c>
      <c r="E31" s="396">
        <f>IF(SUM(B31:D31)=0,"",SUM(B31:D31))</f>
        <v>127852</v>
      </c>
      <c r="F31" s="396">
        <f>IF(B16="","",SUM(B16:G16))</f>
        <v>18</v>
      </c>
      <c r="G31" s="396">
        <f>IF(F31="","",ROUNDDOWN(E31/SUM(B16:G16),0))</f>
        <v>7102</v>
      </c>
      <c r="H31" s="396">
        <f>IF(G31="","",G31*SUM(B16:E16))</f>
        <v>71020</v>
      </c>
      <c r="I31" s="1" t="s">
        <v>289</v>
      </c>
    </row>
    <row r="32" spans="2:9" ht="20.100000000000001" customHeight="1">
      <c r="B32" s="397" t="s">
        <v>330</v>
      </c>
      <c r="C32" s="350"/>
      <c r="D32" s="350"/>
      <c r="E32" s="350"/>
      <c r="F32" s="350"/>
      <c r="G32" s="350"/>
      <c r="H32" s="350"/>
    </row>
    <row r="33" spans="2:8" ht="20.100000000000001" customHeight="1">
      <c r="B33" s="397" t="s">
        <v>328</v>
      </c>
      <c r="C33" s="350"/>
      <c r="D33" s="350"/>
      <c r="E33" s="350"/>
      <c r="F33" s="350"/>
      <c r="G33" s="350"/>
      <c r="H33" s="350"/>
    </row>
    <row r="34" spans="2:8" ht="20.100000000000001" customHeight="1">
      <c r="B34" s="397" t="s">
        <v>334</v>
      </c>
      <c r="C34" s="350"/>
      <c r="D34" s="350"/>
      <c r="E34" s="350"/>
      <c r="F34" s="350"/>
      <c r="G34" s="350"/>
      <c r="H34" s="350"/>
    </row>
    <row r="35" spans="2:8" ht="20.100000000000001" customHeight="1">
      <c r="B35" s="397" t="s">
        <v>343</v>
      </c>
      <c r="C35" s="350"/>
      <c r="D35" s="350"/>
      <c r="E35" s="350"/>
      <c r="F35" s="350"/>
      <c r="G35" s="350"/>
      <c r="H35" s="350"/>
    </row>
    <row r="36" spans="2:8" ht="20.100000000000001" customHeight="1">
      <c r="B36" s="728" t="s">
        <v>325</v>
      </c>
    </row>
    <row r="37" spans="2:8" ht="20.100000000000001" customHeight="1">
      <c r="B37" s="728" t="s">
        <v>326</v>
      </c>
    </row>
    <row r="38" spans="2:8" ht="20.100000000000001" customHeight="1">
      <c r="B38" s="728" t="s">
        <v>327</v>
      </c>
    </row>
    <row r="39" spans="2:8" ht="20.100000000000001" customHeight="1">
      <c r="B39" s="728" t="s">
        <v>341</v>
      </c>
    </row>
    <row r="40" spans="2:8" ht="20.100000000000001" customHeight="1">
      <c r="B40" s="728" t="s">
        <v>342</v>
      </c>
    </row>
    <row r="41" spans="2:8" ht="20.100000000000001" customHeight="1">
      <c r="B41" s="350"/>
    </row>
    <row r="42" spans="2:8" ht="20.100000000000001" customHeight="1"/>
  </sheetData>
  <mergeCells count="13">
    <mergeCell ref="C14:E14"/>
    <mergeCell ref="B2:H2"/>
    <mergeCell ref="C4:E4"/>
    <mergeCell ref="F4:H4"/>
    <mergeCell ref="C7:D7"/>
    <mergeCell ref="F7:G7"/>
    <mergeCell ref="C12:H12"/>
    <mergeCell ref="B5:B6"/>
    <mergeCell ref="B10:B11"/>
    <mergeCell ref="F10:H10"/>
    <mergeCell ref="D11:E11"/>
    <mergeCell ref="G11:H11"/>
    <mergeCell ref="C8:E8"/>
  </mergeCells>
  <phoneticPr fontId="1"/>
  <printOptions horizontalCentered="1"/>
  <pageMargins left="0.19685039370078741" right="0.19685039370078741" top="0.15748031496062992" bottom="0" header="0.31496062992125984" footer="0.31496062992125984"/>
  <pageSetup paperSize="9" scale="94" orientation="portrait" r:id="rId1"/>
  <headerFooter>
    <oddHeader>&amp;R様式第２号の２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00FFFF"/>
  </sheetPr>
  <dimension ref="A1:G34"/>
  <sheetViews>
    <sheetView view="pageBreakPreview" topLeftCell="A10" zoomScale="90" zoomScaleSheetLayoutView="90" workbookViewId="0">
      <selection activeCell="K20" sqref="K20"/>
    </sheetView>
  </sheetViews>
  <sheetFormatPr defaultRowHeight="28.5" customHeight="1"/>
  <cols>
    <col min="1" max="1" width="17.25" style="1" customWidth="1"/>
    <col min="2" max="2" width="17" style="1" customWidth="1"/>
    <col min="3" max="3" width="9.25" style="1" customWidth="1"/>
    <col min="4" max="4" width="8.625" style="1" customWidth="1"/>
    <col min="5" max="5" width="8.375" style="1" customWidth="1"/>
    <col min="6" max="6" width="7.875" style="1" customWidth="1"/>
    <col min="7" max="7" width="30.5" style="1" customWidth="1"/>
    <col min="8" max="8" width="7.125" style="1" customWidth="1"/>
    <col min="9" max="9" width="9" style="1" customWidth="1"/>
    <col min="10" max="16384" width="9" style="1"/>
  </cols>
  <sheetData>
    <row r="1" spans="1:7" ht="28.5" customHeight="1">
      <c r="A1" s="349" t="s">
        <v>236</v>
      </c>
      <c r="B1" s="349"/>
      <c r="C1" s="349"/>
      <c r="D1" s="349"/>
      <c r="E1" s="349"/>
      <c r="F1" s="349"/>
      <c r="G1" s="382"/>
    </row>
    <row r="2" spans="1:7" ht="9.9499999999999993" customHeight="1">
      <c r="A2" s="349"/>
      <c r="B2" s="349"/>
      <c r="C2" s="349"/>
      <c r="D2" s="349"/>
      <c r="E2" s="349"/>
      <c r="F2" s="349"/>
      <c r="G2" s="421"/>
    </row>
    <row r="3" spans="1:7" ht="28.5" customHeight="1">
      <c r="A3" s="467" t="s">
        <v>315</v>
      </c>
      <c r="B3" s="467"/>
      <c r="C3" s="467"/>
      <c r="D3" s="467"/>
      <c r="E3" s="467"/>
      <c r="F3" s="467"/>
      <c r="G3" s="467"/>
    </row>
    <row r="4" spans="1:7" ht="9.9499999999999993" customHeight="1">
      <c r="A4" s="348"/>
      <c r="B4" s="350"/>
      <c r="C4" s="350"/>
      <c r="D4" s="350"/>
      <c r="E4" s="350"/>
      <c r="F4" s="350"/>
      <c r="G4" s="350"/>
    </row>
    <row r="5" spans="1:7" ht="8.25" customHeight="1">
      <c r="A5" s="350"/>
      <c r="B5" s="350"/>
      <c r="C5" s="350"/>
      <c r="D5" s="350"/>
      <c r="E5" s="350"/>
      <c r="F5" s="350"/>
      <c r="G5" s="350"/>
    </row>
    <row r="6" spans="1:7" ht="28.5" customHeight="1">
      <c r="A6" s="398" t="s">
        <v>298</v>
      </c>
      <c r="B6" s="497"/>
      <c r="C6" s="498"/>
      <c r="D6" s="498"/>
      <c r="E6" s="499" t="s">
        <v>338</v>
      </c>
      <c r="F6" s="499"/>
      <c r="G6" s="500"/>
    </row>
    <row r="7" spans="1:7" ht="28.5" customHeight="1">
      <c r="A7" s="454" t="s">
        <v>213</v>
      </c>
      <c r="B7" s="352" t="s">
        <v>304</v>
      </c>
      <c r="C7" s="353" t="s">
        <v>305</v>
      </c>
      <c r="D7" s="353"/>
      <c r="E7" s="353" t="s">
        <v>306</v>
      </c>
      <c r="F7" s="354"/>
      <c r="G7" s="385"/>
    </row>
    <row r="8" spans="1:7" ht="28.5" customHeight="1">
      <c r="A8" s="456"/>
      <c r="B8" s="356" t="s">
        <v>247</v>
      </c>
      <c r="C8" s="357" t="s">
        <v>248</v>
      </c>
      <c r="D8" s="357"/>
      <c r="E8" s="357"/>
      <c r="F8" s="357"/>
      <c r="G8" s="386"/>
    </row>
    <row r="9" spans="1:7" ht="28.5" customHeight="1">
      <c r="A9" s="359" t="s">
        <v>312</v>
      </c>
      <c r="B9" s="472"/>
      <c r="C9" s="457"/>
      <c r="D9" s="399" t="s">
        <v>311</v>
      </c>
      <c r="E9" s="457"/>
      <c r="F9" s="457"/>
      <c r="G9" s="489"/>
    </row>
    <row r="10" spans="1:7" ht="28.5" customHeight="1">
      <c r="A10" s="362" t="s">
        <v>28</v>
      </c>
      <c r="B10" s="480"/>
      <c r="C10" s="481"/>
      <c r="D10" s="481"/>
      <c r="E10" s="481" t="s">
        <v>300</v>
      </c>
      <c r="F10" s="481"/>
      <c r="G10" s="482"/>
    </row>
    <row r="11" spans="1:7" ht="28.5" customHeight="1">
      <c r="A11" s="377" t="s">
        <v>219</v>
      </c>
      <c r="B11" s="366"/>
      <c r="C11" s="367" t="s">
        <v>199</v>
      </c>
      <c r="D11" s="368"/>
      <c r="E11" s="368"/>
      <c r="F11" s="368"/>
      <c r="G11" s="358"/>
    </row>
    <row r="12" spans="1:7" ht="28.5" customHeight="1">
      <c r="A12" s="377" t="s">
        <v>302</v>
      </c>
      <c r="B12" s="400" t="s">
        <v>32</v>
      </c>
      <c r="C12" s="367" t="s">
        <v>303</v>
      </c>
      <c r="D12" s="367"/>
      <c r="E12" s="367"/>
      <c r="F12" s="367"/>
      <c r="G12" s="401" t="s">
        <v>253</v>
      </c>
    </row>
    <row r="13" spans="1:7" ht="28.5" customHeight="1">
      <c r="A13" s="359" t="s">
        <v>299</v>
      </c>
      <c r="B13" s="400" t="s">
        <v>32</v>
      </c>
      <c r="C13" s="367" t="s">
        <v>303</v>
      </c>
      <c r="D13" s="367"/>
      <c r="E13" s="367"/>
      <c r="F13" s="367"/>
      <c r="G13" s="401" t="s">
        <v>253</v>
      </c>
    </row>
    <row r="14" spans="1:7" ht="28.5" customHeight="1">
      <c r="A14" s="454" t="s">
        <v>222</v>
      </c>
      <c r="B14" s="486" t="s">
        <v>218</v>
      </c>
      <c r="C14" s="402" t="s">
        <v>73</v>
      </c>
      <c r="D14" s="403" t="s">
        <v>258</v>
      </c>
      <c r="E14" s="404" t="s">
        <v>221</v>
      </c>
      <c r="F14" s="501" t="s">
        <v>321</v>
      </c>
      <c r="G14" s="502"/>
    </row>
    <row r="15" spans="1:7" ht="28.5" customHeight="1">
      <c r="A15" s="455"/>
      <c r="B15" s="487"/>
      <c r="C15" s="405" t="s">
        <v>186</v>
      </c>
      <c r="D15" s="406" t="s">
        <v>258</v>
      </c>
      <c r="E15" s="407" t="s">
        <v>221</v>
      </c>
      <c r="F15" s="495" t="s">
        <v>321</v>
      </c>
      <c r="G15" s="496"/>
    </row>
    <row r="16" spans="1:7" ht="28.5" customHeight="1">
      <c r="A16" s="455"/>
      <c r="B16" s="488" t="s">
        <v>307</v>
      </c>
      <c r="C16" s="408" t="s">
        <v>73</v>
      </c>
      <c r="D16" s="409" t="s">
        <v>258</v>
      </c>
      <c r="E16" s="410" t="s">
        <v>221</v>
      </c>
      <c r="F16" s="493" t="s">
        <v>322</v>
      </c>
      <c r="G16" s="494"/>
    </row>
    <row r="17" spans="1:7" ht="28.5" customHeight="1">
      <c r="A17" s="455"/>
      <c r="B17" s="487"/>
      <c r="C17" s="405" t="s">
        <v>186</v>
      </c>
      <c r="D17" s="406" t="s">
        <v>258</v>
      </c>
      <c r="E17" s="407" t="s">
        <v>221</v>
      </c>
      <c r="F17" s="495" t="s">
        <v>322</v>
      </c>
      <c r="G17" s="496"/>
    </row>
    <row r="18" spans="1:7" ht="28.5" customHeight="1">
      <c r="A18" s="455"/>
      <c r="B18" s="488" t="s">
        <v>6</v>
      </c>
      <c r="C18" s="408" t="s">
        <v>73</v>
      </c>
      <c r="D18" s="409" t="s">
        <v>258</v>
      </c>
      <c r="E18" s="410" t="s">
        <v>221</v>
      </c>
      <c r="F18" s="493" t="s">
        <v>321</v>
      </c>
      <c r="G18" s="494"/>
    </row>
    <row r="19" spans="1:7" ht="28.5" customHeight="1">
      <c r="A19" s="455"/>
      <c r="B19" s="487"/>
      <c r="C19" s="405" t="s">
        <v>186</v>
      </c>
      <c r="D19" s="406" t="s">
        <v>258</v>
      </c>
      <c r="E19" s="407" t="s">
        <v>221</v>
      </c>
      <c r="F19" s="495" t="s">
        <v>321</v>
      </c>
      <c r="G19" s="496"/>
    </row>
    <row r="20" spans="1:7" ht="28.5" customHeight="1">
      <c r="A20" s="455"/>
      <c r="B20" s="488" t="s">
        <v>346</v>
      </c>
      <c r="C20" s="408" t="s">
        <v>73</v>
      </c>
      <c r="D20" s="409" t="s">
        <v>258</v>
      </c>
      <c r="E20" s="410" t="s">
        <v>221</v>
      </c>
      <c r="F20" s="493" t="s">
        <v>322</v>
      </c>
      <c r="G20" s="494"/>
    </row>
    <row r="21" spans="1:7" ht="28.5" customHeight="1">
      <c r="A21" s="456"/>
      <c r="B21" s="487"/>
      <c r="C21" s="405" t="s">
        <v>186</v>
      </c>
      <c r="D21" s="406" t="s">
        <v>258</v>
      </c>
      <c r="E21" s="407" t="s">
        <v>221</v>
      </c>
      <c r="F21" s="491" t="s">
        <v>322</v>
      </c>
      <c r="G21" s="492"/>
    </row>
    <row r="22" spans="1:7" ht="28.5" customHeight="1">
      <c r="A22" s="454" t="s">
        <v>85</v>
      </c>
      <c r="B22" s="370" t="s">
        <v>32</v>
      </c>
      <c r="C22" s="370" t="s">
        <v>245</v>
      </c>
      <c r="D22" s="371"/>
      <c r="E22" s="371"/>
      <c r="F22" s="371"/>
      <c r="G22" s="372" t="s">
        <v>221</v>
      </c>
    </row>
    <row r="23" spans="1:7" ht="28.5" customHeight="1">
      <c r="A23" s="455"/>
      <c r="B23" s="411" t="s">
        <v>313</v>
      </c>
      <c r="C23" s="490"/>
      <c r="D23" s="490"/>
      <c r="E23" s="490"/>
      <c r="F23" s="412" t="s">
        <v>311</v>
      </c>
      <c r="G23" s="413"/>
    </row>
    <row r="24" spans="1:7" ht="28.5" customHeight="1">
      <c r="A24" s="452" t="s">
        <v>281</v>
      </c>
      <c r="B24" s="414" t="s">
        <v>233</v>
      </c>
      <c r="C24" s="422"/>
      <c r="D24" s="422"/>
      <c r="E24" s="422"/>
      <c r="F24" s="422"/>
      <c r="G24" s="423"/>
    </row>
    <row r="25" spans="1:7" ht="28.5" customHeight="1">
      <c r="A25" s="729"/>
      <c r="B25" s="730" t="s">
        <v>344</v>
      </c>
      <c r="C25" s="351"/>
      <c r="D25" s="351"/>
      <c r="E25" s="351"/>
      <c r="F25" s="351"/>
      <c r="G25" s="731"/>
    </row>
    <row r="26" spans="1:7" ht="28.5" customHeight="1">
      <c r="A26" s="453"/>
      <c r="B26" s="699" t="s">
        <v>345</v>
      </c>
      <c r="C26" s="368"/>
      <c r="D26" s="368"/>
      <c r="E26" s="368"/>
      <c r="F26" s="368"/>
      <c r="G26" s="358"/>
    </row>
    <row r="27" spans="1:7" ht="24.95" customHeight="1">
      <c r="A27" s="724" t="s">
        <v>330</v>
      </c>
      <c r="B27" s="388"/>
      <c r="C27" s="351"/>
      <c r="D27" s="351"/>
      <c r="E27" s="351"/>
      <c r="F27" s="351"/>
      <c r="G27" s="351"/>
    </row>
    <row r="28" spans="1:7" ht="24.95" customHeight="1">
      <c r="A28" s="397" t="s">
        <v>97</v>
      </c>
      <c r="B28" s="350"/>
      <c r="C28" s="350"/>
      <c r="D28" s="350"/>
      <c r="E28" s="350"/>
      <c r="F28" s="350"/>
      <c r="G28" s="350"/>
    </row>
    <row r="29" spans="1:7" ht="24.95" customHeight="1">
      <c r="A29" s="348" t="s">
        <v>337</v>
      </c>
      <c r="B29" s="350"/>
      <c r="C29" s="350"/>
      <c r="D29" s="350"/>
      <c r="E29" s="350"/>
      <c r="F29" s="350"/>
      <c r="G29" s="350"/>
    </row>
    <row r="30" spans="1:7" ht="24.95" customHeight="1">
      <c r="A30" s="348"/>
      <c r="B30" s="350"/>
      <c r="C30" s="350"/>
      <c r="D30" s="350"/>
      <c r="E30" s="350"/>
      <c r="F30" s="350"/>
      <c r="G30" s="350"/>
    </row>
    <row r="31" spans="1:7" ht="24.95" customHeight="1">
      <c r="A31" s="350"/>
      <c r="B31" s="350"/>
      <c r="C31" s="350"/>
      <c r="D31" s="350"/>
      <c r="E31" s="350"/>
      <c r="F31" s="350"/>
      <c r="G31" s="350"/>
    </row>
    <row r="32" spans="1:7" ht="24.95" customHeight="1">
      <c r="A32" s="350"/>
      <c r="B32" s="350"/>
      <c r="C32" s="350"/>
      <c r="D32" s="350"/>
      <c r="E32" s="350"/>
      <c r="F32" s="350"/>
      <c r="G32" s="350"/>
    </row>
    <row r="33" spans="1:7" ht="24.95" customHeight="1">
      <c r="A33" s="350"/>
      <c r="B33" s="350"/>
      <c r="C33" s="350"/>
      <c r="D33" s="350"/>
      <c r="E33" s="350"/>
      <c r="F33" s="350"/>
      <c r="G33" s="350"/>
    </row>
    <row r="34" spans="1:7" ht="24.95" customHeight="1">
      <c r="A34" s="350"/>
      <c r="B34" s="350"/>
      <c r="C34" s="350"/>
      <c r="D34" s="350"/>
      <c r="E34" s="350"/>
      <c r="F34" s="350"/>
      <c r="G34" s="350"/>
    </row>
  </sheetData>
  <mergeCells count="24">
    <mergeCell ref="F16:G16"/>
    <mergeCell ref="F15:G15"/>
    <mergeCell ref="F14:G14"/>
    <mergeCell ref="A24:A26"/>
    <mergeCell ref="A3:G3"/>
    <mergeCell ref="B6:D6"/>
    <mergeCell ref="E6:G6"/>
    <mergeCell ref="B10:D10"/>
    <mergeCell ref="E10:G10"/>
    <mergeCell ref="A7:A8"/>
    <mergeCell ref="B14:B15"/>
    <mergeCell ref="B16:B17"/>
    <mergeCell ref="B18:B19"/>
    <mergeCell ref="B20:B21"/>
    <mergeCell ref="A22:A23"/>
    <mergeCell ref="A14:A21"/>
    <mergeCell ref="E9:G9"/>
    <mergeCell ref="B9:C9"/>
    <mergeCell ref="C23:E23"/>
    <mergeCell ref="F21:G21"/>
    <mergeCell ref="F20:G20"/>
    <mergeCell ref="F19:G19"/>
    <mergeCell ref="F18:G18"/>
    <mergeCell ref="F17:G17"/>
  </mergeCells>
  <phoneticPr fontId="1"/>
  <pageMargins left="0.51181102362204722" right="0.11811023622047245" top="0.35433070866141736" bottom="0.15748031496062992" header="0.31496062992125984" footer="0.31496062992125984"/>
  <pageSetup paperSize="9" scale="97" orientation="portrait" r:id="rId1"/>
  <headerFooter>
    <oddHeader>&amp;R様式第２号の３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37"/>
  <sheetViews>
    <sheetView view="pageBreakPreview" topLeftCell="A12" zoomScale="85" zoomScaleSheetLayoutView="85" workbookViewId="0">
      <selection activeCell="B25" sqref="B25:B28"/>
    </sheetView>
  </sheetViews>
  <sheetFormatPr defaultRowHeight="28.5" customHeight="1"/>
  <cols>
    <col min="1" max="1" width="17.25" style="1" customWidth="1"/>
    <col min="2" max="2" width="17" style="1" customWidth="1"/>
    <col min="3" max="3" width="9.25" style="1" customWidth="1"/>
    <col min="4" max="4" width="8.625" style="1" customWidth="1"/>
    <col min="5" max="5" width="8.375" style="1" customWidth="1"/>
    <col min="6" max="6" width="7.875" style="1" customWidth="1"/>
    <col min="7" max="7" width="30.5" style="1" customWidth="1"/>
    <col min="8" max="8" width="7.125" style="1" customWidth="1"/>
    <col min="9" max="9" width="9" style="1" customWidth="1"/>
    <col min="10" max="16384" width="9" style="1"/>
  </cols>
  <sheetData>
    <row r="1" spans="1:7" ht="28.5" customHeight="1">
      <c r="A1" s="14"/>
      <c r="B1" s="14"/>
      <c r="C1" s="14"/>
      <c r="D1" s="14"/>
      <c r="E1" s="14"/>
      <c r="F1" s="14"/>
      <c r="G1" s="46" t="s">
        <v>211</v>
      </c>
    </row>
    <row r="2" spans="1:7" ht="28.5" hidden="1" customHeight="1">
      <c r="A2" s="14"/>
      <c r="B2" s="93" t="s">
        <v>64</v>
      </c>
      <c r="C2" s="14"/>
      <c r="D2" s="14"/>
      <c r="E2" s="14"/>
      <c r="F2" s="14"/>
      <c r="G2" s="14"/>
    </row>
    <row r="3" spans="1:7" ht="28.5" hidden="1" customHeight="1">
      <c r="A3" s="14"/>
      <c r="B3" s="14"/>
      <c r="C3" s="14"/>
      <c r="D3" s="14"/>
      <c r="E3" s="14"/>
      <c r="F3" s="519" t="s">
        <v>227</v>
      </c>
      <c r="G3" s="519"/>
    </row>
    <row r="4" spans="1:7" ht="28.5" hidden="1" customHeight="1">
      <c r="A4" s="14"/>
      <c r="B4" s="14"/>
      <c r="C4" s="14"/>
      <c r="D4" s="14"/>
      <c r="E4" s="14"/>
      <c r="F4" s="520" t="s">
        <v>226</v>
      </c>
      <c r="G4" s="520"/>
    </row>
    <row r="5" spans="1:7" ht="28.5" hidden="1" customHeight="1">
      <c r="A5" s="14"/>
      <c r="B5" s="14"/>
      <c r="C5" s="14"/>
      <c r="D5" s="14"/>
      <c r="E5" s="14"/>
      <c r="F5" s="441" t="s">
        <v>225</v>
      </c>
      <c r="G5" s="441"/>
    </row>
    <row r="6" spans="1:7" ht="8.25" customHeight="1"/>
    <row r="7" spans="1:7" ht="28.5" customHeight="1">
      <c r="A7" s="435" t="s">
        <v>232</v>
      </c>
      <c r="B7" s="435"/>
      <c r="C7" s="435"/>
      <c r="D7" s="435"/>
      <c r="E7" s="435"/>
      <c r="F7" s="435"/>
      <c r="G7" s="435"/>
    </row>
    <row r="8" spans="1:7" ht="28.5" customHeight="1">
      <c r="A8" s="2" t="s">
        <v>224</v>
      </c>
    </row>
    <row r="9" spans="1:7" ht="8.25" customHeight="1"/>
    <row r="10" spans="1:7" ht="28.5" customHeight="1">
      <c r="A10" s="6" t="s">
        <v>246</v>
      </c>
      <c r="B10" s="94"/>
      <c r="C10" s="28"/>
      <c r="D10" s="28"/>
      <c r="E10" s="28"/>
      <c r="F10" s="28"/>
      <c r="G10" s="52"/>
    </row>
    <row r="11" spans="1:7" ht="28.5" customHeight="1">
      <c r="A11" s="447" t="s">
        <v>213</v>
      </c>
      <c r="B11" s="15" t="s">
        <v>230</v>
      </c>
      <c r="C11" s="24" t="s">
        <v>158</v>
      </c>
      <c r="D11" s="24"/>
      <c r="E11" s="24" t="s">
        <v>231</v>
      </c>
      <c r="F11" s="41"/>
      <c r="G11" s="83"/>
    </row>
    <row r="12" spans="1:7" ht="28.5" customHeight="1">
      <c r="A12" s="448"/>
      <c r="B12" s="16" t="s">
        <v>247</v>
      </c>
      <c r="C12" s="25" t="s">
        <v>248</v>
      </c>
      <c r="D12" s="25"/>
      <c r="E12" s="25"/>
      <c r="F12" s="25"/>
      <c r="G12" s="84"/>
    </row>
    <row r="13" spans="1:7" ht="28.5" customHeight="1">
      <c r="A13" s="6" t="s">
        <v>214</v>
      </c>
      <c r="B13" s="91" t="s">
        <v>115</v>
      </c>
      <c r="C13" s="47"/>
      <c r="D13" s="47"/>
      <c r="E13" s="47" t="s">
        <v>235</v>
      </c>
      <c r="F13" s="47"/>
      <c r="G13" s="50"/>
    </row>
    <row r="14" spans="1:7" ht="28.5" customHeight="1">
      <c r="A14" s="449" t="s">
        <v>215</v>
      </c>
      <c r="B14" s="17" t="s">
        <v>89</v>
      </c>
      <c r="C14" s="521"/>
      <c r="D14" s="522"/>
      <c r="E14" s="522"/>
      <c r="F14" s="522"/>
      <c r="G14" s="523"/>
    </row>
    <row r="15" spans="1:7" ht="28.5" customHeight="1">
      <c r="A15" s="449"/>
      <c r="B15" s="18" t="s">
        <v>217</v>
      </c>
      <c r="C15" s="445" t="s">
        <v>17</v>
      </c>
      <c r="D15" s="427"/>
      <c r="E15" s="427"/>
      <c r="F15" s="427"/>
      <c r="G15" s="446"/>
    </row>
    <row r="16" spans="1:7" ht="28.5" customHeight="1">
      <c r="A16" s="53" t="s">
        <v>219</v>
      </c>
      <c r="B16" s="19"/>
      <c r="C16" s="27" t="s">
        <v>199</v>
      </c>
      <c r="D16" s="33"/>
      <c r="E16" s="33"/>
      <c r="F16" s="33"/>
      <c r="G16" s="49"/>
    </row>
    <row r="17" spans="1:7" ht="28.5" customHeight="1">
      <c r="A17" s="6" t="s">
        <v>130</v>
      </c>
      <c r="B17" s="95" t="s">
        <v>134</v>
      </c>
      <c r="C17" s="27" t="s">
        <v>290</v>
      </c>
      <c r="D17" s="27"/>
      <c r="E17" s="27"/>
      <c r="F17" s="27"/>
      <c r="G17" s="111" t="s">
        <v>253</v>
      </c>
    </row>
    <row r="18" spans="1:7" ht="28.5" customHeight="1">
      <c r="A18" s="449" t="s">
        <v>222</v>
      </c>
      <c r="B18" s="505" t="s">
        <v>223</v>
      </c>
      <c r="C18" s="508" t="s">
        <v>218</v>
      </c>
      <c r="D18" s="97" t="s">
        <v>73</v>
      </c>
      <c r="E18" s="101" t="s">
        <v>258</v>
      </c>
      <c r="F18" s="104" t="s">
        <v>221</v>
      </c>
      <c r="G18" s="107" t="s">
        <v>257</v>
      </c>
    </row>
    <row r="19" spans="1:7" ht="28.5" customHeight="1">
      <c r="A19" s="449"/>
      <c r="B19" s="506"/>
      <c r="C19" s="509"/>
      <c r="D19" s="98" t="s">
        <v>186</v>
      </c>
      <c r="E19" s="102" t="s">
        <v>258</v>
      </c>
      <c r="F19" s="105" t="s">
        <v>221</v>
      </c>
      <c r="G19" s="108" t="s">
        <v>257</v>
      </c>
    </row>
    <row r="20" spans="1:7" ht="28.5" customHeight="1">
      <c r="A20" s="449"/>
      <c r="B20" s="506"/>
      <c r="C20" s="510" t="s">
        <v>249</v>
      </c>
      <c r="D20" s="99" t="s">
        <v>73</v>
      </c>
      <c r="E20" s="103" t="s">
        <v>258</v>
      </c>
      <c r="F20" s="106" t="s">
        <v>221</v>
      </c>
      <c r="G20" s="109" t="s">
        <v>30</v>
      </c>
    </row>
    <row r="21" spans="1:7" ht="28.5" customHeight="1">
      <c r="A21" s="449"/>
      <c r="B21" s="506"/>
      <c r="C21" s="509"/>
      <c r="D21" s="98" t="s">
        <v>186</v>
      </c>
      <c r="E21" s="102" t="s">
        <v>258</v>
      </c>
      <c r="F21" s="105" t="s">
        <v>221</v>
      </c>
      <c r="G21" s="108" t="s">
        <v>30</v>
      </c>
    </row>
    <row r="22" spans="1:7" ht="28.5" customHeight="1">
      <c r="A22" s="449"/>
      <c r="B22" s="506"/>
      <c r="C22" s="510" t="s">
        <v>148</v>
      </c>
      <c r="D22" s="67" t="s">
        <v>73</v>
      </c>
      <c r="E22" s="117" t="s">
        <v>258</v>
      </c>
      <c r="F22" s="87" t="s">
        <v>221</v>
      </c>
      <c r="G22" s="121" t="s">
        <v>257</v>
      </c>
    </row>
    <row r="23" spans="1:7" ht="28.5" customHeight="1">
      <c r="A23" s="449"/>
      <c r="B23" s="507"/>
      <c r="C23" s="445"/>
      <c r="D23" s="23" t="s">
        <v>186</v>
      </c>
      <c r="E23" s="118" t="s">
        <v>258</v>
      </c>
      <c r="F23" s="120" t="s">
        <v>221</v>
      </c>
      <c r="G23" s="122" t="s">
        <v>257</v>
      </c>
    </row>
    <row r="24" spans="1:7" ht="28.5" customHeight="1">
      <c r="A24" s="449"/>
      <c r="B24" s="115" t="s">
        <v>170</v>
      </c>
      <c r="C24" s="27" t="s">
        <v>268</v>
      </c>
      <c r="D24" s="33"/>
      <c r="E24" s="33"/>
      <c r="F24" s="33"/>
      <c r="G24" s="49"/>
    </row>
    <row r="25" spans="1:7" ht="28.5" customHeight="1">
      <c r="A25" s="449"/>
      <c r="B25" s="511" t="s">
        <v>251</v>
      </c>
      <c r="C25" s="116" t="s">
        <v>151</v>
      </c>
      <c r="D25" s="41"/>
      <c r="E25" s="41"/>
      <c r="F25" s="41"/>
      <c r="G25" s="48"/>
    </row>
    <row r="26" spans="1:7" ht="28.5" customHeight="1">
      <c r="A26" s="449"/>
      <c r="B26" s="512"/>
      <c r="C26" s="514" t="s">
        <v>252</v>
      </c>
      <c r="D26" s="515"/>
      <c r="E26" s="119" t="s">
        <v>228</v>
      </c>
      <c r="F26" s="119"/>
      <c r="G26" s="123"/>
    </row>
    <row r="27" spans="1:7" ht="28.5" customHeight="1">
      <c r="A27" s="449"/>
      <c r="B27" s="512"/>
      <c r="C27" s="516"/>
      <c r="D27" s="517"/>
      <c r="E27" s="503" t="s">
        <v>259</v>
      </c>
      <c r="F27" s="503"/>
      <c r="G27" s="504"/>
    </row>
    <row r="28" spans="1:7" ht="28.5" customHeight="1">
      <c r="A28" s="449"/>
      <c r="B28" s="513"/>
      <c r="C28" s="26" t="s">
        <v>93</v>
      </c>
      <c r="D28" s="26"/>
      <c r="E28" s="26" t="s">
        <v>58</v>
      </c>
      <c r="F28" s="26"/>
      <c r="G28" s="49"/>
    </row>
    <row r="29" spans="1:7" ht="28.5" customHeight="1">
      <c r="A29" s="447" t="s">
        <v>85</v>
      </c>
      <c r="B29" s="86" t="s">
        <v>32</v>
      </c>
      <c r="C29" s="86" t="s">
        <v>245</v>
      </c>
      <c r="D29" s="88"/>
      <c r="E29" s="88"/>
      <c r="F29" s="88"/>
      <c r="G29" s="89" t="s">
        <v>221</v>
      </c>
    </row>
    <row r="30" spans="1:7" ht="28.5" customHeight="1">
      <c r="A30" s="518"/>
      <c r="B30" s="40"/>
      <c r="C30" s="58" t="s">
        <v>234</v>
      </c>
      <c r="D30" s="40"/>
      <c r="E30" s="40"/>
      <c r="F30" s="40"/>
      <c r="G30" s="113"/>
    </row>
    <row r="31" spans="1:7" ht="28.5" customHeight="1">
      <c r="A31" s="448"/>
      <c r="B31" s="445" t="s">
        <v>56</v>
      </c>
      <c r="C31" s="427"/>
      <c r="D31" s="427"/>
      <c r="E31" s="427"/>
      <c r="F31" s="427"/>
      <c r="G31" s="446"/>
    </row>
    <row r="32" spans="1:7" ht="28.5" customHeight="1">
      <c r="A32" s="6" t="s">
        <v>116</v>
      </c>
      <c r="B32" s="10" t="s">
        <v>233</v>
      </c>
      <c r="C32" s="28"/>
      <c r="D32" s="28"/>
      <c r="E32" s="28"/>
      <c r="F32" s="28"/>
      <c r="G32" s="52"/>
    </row>
    <row r="33" spans="1:7" ht="28.5" customHeight="1">
      <c r="A33" s="6" t="s">
        <v>256</v>
      </c>
      <c r="B33" s="10"/>
      <c r="C33" s="28"/>
      <c r="D33" s="28"/>
      <c r="E33" s="28"/>
      <c r="F33" s="28"/>
      <c r="G33" s="52"/>
    </row>
    <row r="34" spans="1:7" ht="33" hidden="1" customHeight="1">
      <c r="A34" s="92" t="s">
        <v>272</v>
      </c>
      <c r="B34" s="96"/>
      <c r="C34" s="100"/>
      <c r="D34" s="100"/>
      <c r="E34" s="100"/>
      <c r="F34" s="110"/>
      <c r="G34" s="114" t="s">
        <v>273</v>
      </c>
    </row>
    <row r="35" spans="1:7" ht="32.25" customHeight="1">
      <c r="A35" s="90" t="s">
        <v>254</v>
      </c>
    </row>
    <row r="36" spans="1:7" ht="28.5" customHeight="1">
      <c r="A36" s="2" t="s">
        <v>255</v>
      </c>
    </row>
    <row r="37" spans="1:7" ht="28.5" customHeight="1">
      <c r="A37" s="2" t="s">
        <v>216</v>
      </c>
    </row>
  </sheetData>
  <mergeCells count="18">
    <mergeCell ref="F3:G3"/>
    <mergeCell ref="F4:G4"/>
    <mergeCell ref="F5:G5"/>
    <mergeCell ref="A7:G7"/>
    <mergeCell ref="C14:G14"/>
    <mergeCell ref="C15:G15"/>
    <mergeCell ref="E27:G27"/>
    <mergeCell ref="B31:G31"/>
    <mergeCell ref="A11:A12"/>
    <mergeCell ref="A14:A15"/>
    <mergeCell ref="B18:B23"/>
    <mergeCell ref="C18:C19"/>
    <mergeCell ref="C20:C21"/>
    <mergeCell ref="C22:C23"/>
    <mergeCell ref="B25:B28"/>
    <mergeCell ref="C26:D27"/>
    <mergeCell ref="A29:A31"/>
    <mergeCell ref="A18:A28"/>
  </mergeCells>
  <phoneticPr fontId="1"/>
  <pageMargins left="0.51181102362204722" right="0.11811023622047245" top="0.35433070866141736" bottom="0.15748031496062992" header="0.31496062992125984" footer="0.31496062992125984"/>
  <pageSetup paperSize="9" scale="97" orientation="portrait" horizontalDpi="6553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35"/>
  <sheetViews>
    <sheetView view="pageBreakPreview" zoomScale="85" zoomScaleSheetLayoutView="85" workbookViewId="0">
      <selection activeCell="B24" sqref="B24"/>
    </sheetView>
  </sheetViews>
  <sheetFormatPr defaultRowHeight="26.25" customHeight="1"/>
  <cols>
    <col min="1" max="1" width="13.5" style="1" customWidth="1"/>
    <col min="2" max="2" width="18.5" style="1" customWidth="1"/>
    <col min="3" max="7" width="11.375" style="1" customWidth="1"/>
    <col min="8" max="8" width="12.5" style="1" customWidth="1"/>
    <col min="9" max="9" width="11.625" style="1" customWidth="1"/>
    <col min="10" max="10" width="14.25" style="1" customWidth="1"/>
    <col min="11" max="11" width="9" style="1" customWidth="1"/>
    <col min="12" max="16384" width="9" style="1"/>
  </cols>
  <sheetData>
    <row r="1" spans="1:8" ht="26.25" customHeight="1">
      <c r="A1" s="2" t="s">
        <v>99</v>
      </c>
    </row>
    <row r="3" spans="1:8" ht="26.25" customHeight="1">
      <c r="A3" s="10" t="s">
        <v>212</v>
      </c>
      <c r="B3" s="436"/>
      <c r="C3" s="437"/>
      <c r="D3" s="437"/>
      <c r="E3" s="437"/>
      <c r="F3" s="438"/>
    </row>
    <row r="4" spans="1:8" ht="26.25" customHeight="1">
      <c r="A4" s="72" t="s">
        <v>213</v>
      </c>
      <c r="B4" s="12" t="s">
        <v>111</v>
      </c>
      <c r="C4" s="524" t="s">
        <v>206</v>
      </c>
      <c r="D4" s="524"/>
      <c r="E4" s="524" t="s">
        <v>187</v>
      </c>
      <c r="F4" s="525"/>
    </row>
    <row r="5" spans="1:8" ht="26.25" customHeight="1">
      <c r="A5" s="72" t="s">
        <v>89</v>
      </c>
      <c r="B5" s="436"/>
      <c r="C5" s="437"/>
      <c r="D5" s="437"/>
      <c r="E5" s="437"/>
      <c r="F5" s="438"/>
    </row>
    <row r="6" spans="1:8" ht="26.25" customHeight="1">
      <c r="A6" s="40"/>
      <c r="B6" s="40"/>
      <c r="C6" s="40"/>
      <c r="D6" s="40"/>
      <c r="E6" s="40"/>
      <c r="F6" s="40"/>
    </row>
    <row r="7" spans="1:8" ht="26.25" customHeight="1">
      <c r="A7" s="2" t="s">
        <v>261</v>
      </c>
      <c r="B7" s="2"/>
      <c r="C7" s="2"/>
      <c r="D7" s="2"/>
      <c r="E7" s="2"/>
      <c r="F7" s="2"/>
      <c r="G7" s="2"/>
      <c r="H7" s="2"/>
    </row>
    <row r="8" spans="1:8" ht="26.25" customHeight="1">
      <c r="A8" s="9"/>
      <c r="B8" s="20" t="s">
        <v>78</v>
      </c>
      <c r="C8" s="29" t="s">
        <v>262</v>
      </c>
      <c r="D8" s="8" t="s">
        <v>96</v>
      </c>
      <c r="E8" s="36" t="s">
        <v>237</v>
      </c>
      <c r="F8" s="42" t="s">
        <v>238</v>
      </c>
      <c r="G8" s="29" t="s">
        <v>192</v>
      </c>
      <c r="H8" s="53" t="s">
        <v>194</v>
      </c>
    </row>
    <row r="9" spans="1:8" ht="26.25" customHeight="1">
      <c r="A9" s="8" t="s">
        <v>227</v>
      </c>
      <c r="B9" s="21"/>
      <c r="C9" s="30"/>
      <c r="D9" s="34" t="str">
        <f>IF(C9="","",C9*37)</f>
        <v/>
      </c>
      <c r="E9" s="37"/>
      <c r="F9" s="43"/>
      <c r="G9" s="30" t="str">
        <f>IF(B9="","",SUM(D9:F9))</f>
        <v/>
      </c>
      <c r="H9" s="54"/>
    </row>
    <row r="10" spans="1:8" ht="26.25" customHeight="1">
      <c r="A10" s="8"/>
      <c r="B10" s="21"/>
      <c r="C10" s="31"/>
      <c r="D10" s="35"/>
      <c r="E10" s="38"/>
      <c r="F10" s="44"/>
      <c r="G10" s="31"/>
      <c r="H10" s="55"/>
    </row>
    <row r="11" spans="1:8" ht="26.25" customHeight="1">
      <c r="A11" s="8"/>
      <c r="B11" s="21"/>
      <c r="C11" s="31"/>
      <c r="D11" s="35"/>
      <c r="E11" s="38"/>
      <c r="F11" s="44"/>
      <c r="G11" s="31"/>
      <c r="H11" s="55"/>
    </row>
    <row r="12" spans="1:8" ht="26.25" customHeight="1">
      <c r="A12" s="8" t="s">
        <v>227</v>
      </c>
      <c r="B12" s="21"/>
      <c r="C12" s="30"/>
      <c r="D12" s="34" t="str">
        <f>IF(C12="","",C12*37)</f>
        <v/>
      </c>
      <c r="E12" s="37"/>
      <c r="F12" s="43"/>
      <c r="G12" s="30" t="str">
        <f>IF(B12="","",SUM(D12:F12))</f>
        <v/>
      </c>
      <c r="H12" s="54"/>
    </row>
    <row r="13" spans="1:8" ht="26.25" customHeight="1">
      <c r="A13" s="10"/>
      <c r="B13" s="21"/>
      <c r="C13" s="31"/>
      <c r="D13" s="35"/>
      <c r="E13" s="38"/>
      <c r="F13" s="44"/>
      <c r="G13" s="31"/>
      <c r="H13" s="55"/>
    </row>
    <row r="14" spans="1:8" ht="26.25" customHeight="1">
      <c r="A14" s="10"/>
      <c r="B14" s="21"/>
      <c r="C14" s="31"/>
      <c r="D14" s="35"/>
      <c r="E14" s="38"/>
      <c r="F14" s="44"/>
      <c r="G14" s="31"/>
      <c r="H14" s="55"/>
    </row>
    <row r="15" spans="1:8" ht="26.25" customHeight="1">
      <c r="A15" s="8" t="s">
        <v>227</v>
      </c>
      <c r="B15" s="21"/>
      <c r="C15" s="30"/>
      <c r="D15" s="34" t="str">
        <f>IF(C15="","",C15*37)</f>
        <v/>
      </c>
      <c r="E15" s="37"/>
      <c r="F15" s="43"/>
      <c r="G15" s="30" t="str">
        <f>IF(B15="","",SUM(D15:F15))</f>
        <v/>
      </c>
      <c r="H15" s="54"/>
    </row>
    <row r="16" spans="1:8" ht="26.25" customHeight="1">
      <c r="A16" s="8"/>
      <c r="B16" s="21"/>
      <c r="C16" s="31"/>
      <c r="D16" s="35"/>
      <c r="E16" s="38"/>
      <c r="F16" s="44"/>
      <c r="G16" s="31"/>
      <c r="H16" s="55"/>
    </row>
    <row r="17" spans="1:8" ht="26.25" customHeight="1">
      <c r="A17" s="8"/>
      <c r="B17" s="21"/>
      <c r="C17" s="31"/>
      <c r="D17" s="35"/>
      <c r="E17" s="38"/>
      <c r="F17" s="44"/>
      <c r="G17" s="31"/>
      <c r="H17" s="55"/>
    </row>
    <row r="18" spans="1:8" ht="26.25" customHeight="1">
      <c r="A18" s="8" t="s">
        <v>227</v>
      </c>
      <c r="B18" s="21"/>
      <c r="C18" s="30"/>
      <c r="D18" s="34" t="str">
        <f>IF(C18="","",C18*37)</f>
        <v/>
      </c>
      <c r="E18" s="37"/>
      <c r="F18" s="43"/>
      <c r="G18" s="30" t="str">
        <f>IF(B18="","",SUM(D18:F18))</f>
        <v/>
      </c>
      <c r="H18" s="54"/>
    </row>
    <row r="19" spans="1:8" ht="26.25" customHeight="1">
      <c r="A19" s="8"/>
      <c r="B19" s="21"/>
      <c r="C19" s="31"/>
      <c r="D19" s="35"/>
      <c r="E19" s="38"/>
      <c r="F19" s="44"/>
      <c r="G19" s="31"/>
      <c r="H19" s="55"/>
    </row>
    <row r="20" spans="1:8" ht="26.25" customHeight="1">
      <c r="A20" s="10"/>
      <c r="B20" s="21"/>
      <c r="C20" s="31"/>
      <c r="D20" s="35"/>
      <c r="E20" s="38"/>
      <c r="F20" s="44"/>
      <c r="G20" s="31"/>
      <c r="H20" s="55"/>
    </row>
    <row r="21" spans="1:8" ht="26.25" customHeight="1">
      <c r="A21" s="8" t="s">
        <v>227</v>
      </c>
      <c r="B21" s="21"/>
      <c r="C21" s="30"/>
      <c r="D21" s="34" t="str">
        <f>IF(C21="","",C21*37)</f>
        <v/>
      </c>
      <c r="E21" s="37"/>
      <c r="F21" s="43"/>
      <c r="G21" s="30" t="str">
        <f>IF(B21="","",SUM(D21:F21))</f>
        <v/>
      </c>
      <c r="H21" s="54"/>
    </row>
    <row r="22" spans="1:8" ht="26.25" customHeight="1">
      <c r="A22" s="10"/>
      <c r="B22" s="21"/>
      <c r="C22" s="31"/>
      <c r="D22" s="35"/>
      <c r="E22" s="38"/>
      <c r="F22" s="44"/>
      <c r="G22" s="31"/>
      <c r="H22" s="55"/>
    </row>
    <row r="23" spans="1:8" ht="26.25" customHeight="1">
      <c r="A23" s="10"/>
      <c r="B23" s="21"/>
      <c r="C23" s="31"/>
      <c r="D23" s="35"/>
      <c r="E23" s="38"/>
      <c r="F23" s="44"/>
      <c r="G23" s="31"/>
      <c r="H23" s="55"/>
    </row>
    <row r="24" spans="1:8" ht="26.25" customHeight="1">
      <c r="A24" s="8" t="s">
        <v>53</v>
      </c>
      <c r="B24" s="21"/>
      <c r="C24" s="30"/>
      <c r="D24" s="34" t="str">
        <f>IF(C24="","",C24*37)</f>
        <v/>
      </c>
      <c r="E24" s="37"/>
      <c r="F24" s="43"/>
      <c r="G24" s="30" t="str">
        <f>IF(B24="","",SUM(D24:F24))</f>
        <v/>
      </c>
      <c r="H24" s="54"/>
    </row>
    <row r="25" spans="1:8" ht="26.25" customHeight="1">
      <c r="A25" s="10"/>
      <c r="B25" s="21"/>
      <c r="C25" s="30"/>
      <c r="D25" s="34"/>
      <c r="E25" s="37"/>
      <c r="F25" s="43"/>
      <c r="G25" s="30"/>
      <c r="H25" s="54"/>
    </row>
    <row r="26" spans="1:8" ht="26.25" customHeight="1">
      <c r="A26" s="11" t="s">
        <v>36</v>
      </c>
      <c r="B26" s="21"/>
      <c r="C26" s="30"/>
      <c r="D26" s="34" t="str">
        <f>IF(C26="","",C26*37)</f>
        <v/>
      </c>
      <c r="E26" s="37"/>
      <c r="F26" s="43"/>
      <c r="G26" s="30" t="str">
        <f>IF(B26="","",SUM(D26:F26))</f>
        <v/>
      </c>
      <c r="H26" s="54"/>
    </row>
    <row r="27" spans="1:8" ht="26.25" customHeight="1">
      <c r="A27" s="10"/>
      <c r="B27" s="22"/>
      <c r="C27" s="30"/>
      <c r="D27" s="34"/>
      <c r="E27" s="39"/>
      <c r="F27" s="45"/>
      <c r="G27" s="30"/>
      <c r="H27" s="54"/>
    </row>
    <row r="28" spans="1:8" ht="26.25" customHeight="1">
      <c r="A28" s="430" t="s">
        <v>48</v>
      </c>
      <c r="B28" s="431"/>
      <c r="C28" s="431"/>
      <c r="D28" s="431"/>
      <c r="E28" s="431"/>
      <c r="F28" s="431"/>
      <c r="G28" s="432"/>
      <c r="H28" s="56"/>
    </row>
    <row r="29" spans="1:8" ht="14.25" customHeight="1"/>
    <row r="30" spans="1:8" ht="33" customHeight="1">
      <c r="A30" s="424" t="s">
        <v>263</v>
      </c>
      <c r="B30" s="424"/>
      <c r="C30" s="424"/>
      <c r="D30" s="424"/>
      <c r="E30" s="424"/>
      <c r="F30" s="424"/>
      <c r="G30" s="424"/>
      <c r="H30" s="424"/>
    </row>
    <row r="31" spans="1:8" ht="18.75" customHeight="1">
      <c r="A31" s="424" t="s">
        <v>168</v>
      </c>
      <c r="B31" s="424"/>
      <c r="C31" s="424"/>
      <c r="D31" s="424"/>
      <c r="E31" s="424"/>
      <c r="F31" s="424"/>
      <c r="G31" s="424"/>
      <c r="H31" s="424"/>
    </row>
    <row r="32" spans="1:8" ht="18.75" customHeight="1">
      <c r="A32" s="424" t="s">
        <v>3</v>
      </c>
      <c r="B32" s="424"/>
      <c r="C32" s="424"/>
      <c r="D32" s="424"/>
      <c r="E32" s="424"/>
      <c r="F32" s="424"/>
      <c r="G32" s="424"/>
      <c r="H32" s="424"/>
    </row>
    <row r="33" spans="1:8" ht="18.75" customHeight="1">
      <c r="A33" s="424" t="s">
        <v>275</v>
      </c>
      <c r="B33" s="424"/>
      <c r="C33" s="424"/>
      <c r="D33" s="424"/>
      <c r="E33" s="424"/>
      <c r="F33" s="424"/>
      <c r="G33" s="424"/>
      <c r="H33" s="424"/>
    </row>
    <row r="34" spans="1:8" ht="51" customHeight="1">
      <c r="A34" s="424" t="s">
        <v>250</v>
      </c>
      <c r="B34" s="424"/>
      <c r="C34" s="424"/>
      <c r="D34" s="424"/>
      <c r="E34" s="424"/>
      <c r="F34" s="424"/>
      <c r="G34" s="424"/>
      <c r="H34" s="424"/>
    </row>
    <row r="35" spans="1:8" ht="18.75" customHeight="1">
      <c r="A35" s="425" t="s">
        <v>191</v>
      </c>
      <c r="B35" s="425"/>
      <c r="C35" s="425"/>
      <c r="D35" s="425"/>
      <c r="E35" s="425"/>
      <c r="F35" s="425"/>
      <c r="G35" s="425"/>
      <c r="H35" s="425"/>
    </row>
  </sheetData>
  <mergeCells count="11">
    <mergeCell ref="B3:F3"/>
    <mergeCell ref="C4:D4"/>
    <mergeCell ref="E4:F4"/>
    <mergeCell ref="B5:F5"/>
    <mergeCell ref="A28:G28"/>
    <mergeCell ref="A35:H35"/>
    <mergeCell ref="A30:H30"/>
    <mergeCell ref="A31:H31"/>
    <mergeCell ref="A32:H32"/>
    <mergeCell ref="A33:H33"/>
    <mergeCell ref="A34:H34"/>
  </mergeCells>
  <phoneticPr fontId="1"/>
  <pageMargins left="0.31496062992125984" right="0.11811023622047245" top="0.35433070866141736" bottom="0" header="0.31496062992125984" footer="0.31496062992125984"/>
  <pageSetup paperSize="9" orientation="portrait" horizontalDpi="6553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34"/>
  <sheetViews>
    <sheetView view="pageBreakPreview" zoomScale="85" zoomScaleSheetLayoutView="85" workbookViewId="0">
      <selection activeCell="A8" sqref="A8"/>
    </sheetView>
  </sheetViews>
  <sheetFormatPr defaultRowHeight="26.25" customHeight="1"/>
  <cols>
    <col min="1" max="1" width="13.5" style="1" customWidth="1"/>
    <col min="2" max="2" width="18.5" style="1" customWidth="1"/>
    <col min="3" max="8" width="11.375" style="1" customWidth="1"/>
    <col min="9" max="9" width="11.625" style="1" customWidth="1"/>
    <col min="10" max="10" width="14.25" style="1" customWidth="1"/>
    <col min="11" max="11" width="9" style="1" customWidth="1"/>
    <col min="12" max="16384" width="9" style="1"/>
  </cols>
  <sheetData>
    <row r="1" spans="1:8" ht="26.25" customHeight="1">
      <c r="A1" s="2" t="s">
        <v>99</v>
      </c>
    </row>
    <row r="3" spans="1:8" ht="26.25" customHeight="1">
      <c r="A3" s="10" t="s">
        <v>212</v>
      </c>
      <c r="B3" s="436"/>
      <c r="C3" s="437"/>
      <c r="D3" s="437"/>
      <c r="E3" s="437"/>
      <c r="F3" s="438"/>
    </row>
    <row r="4" spans="1:8" ht="26.25" customHeight="1">
      <c r="A4" s="72" t="s">
        <v>213</v>
      </c>
      <c r="B4" s="12" t="s">
        <v>111</v>
      </c>
      <c r="C4" s="524" t="s">
        <v>206</v>
      </c>
      <c r="D4" s="524"/>
      <c r="E4" s="524" t="s">
        <v>187</v>
      </c>
      <c r="F4" s="525"/>
    </row>
    <row r="5" spans="1:8" ht="26.25" customHeight="1">
      <c r="A5" s="72" t="s">
        <v>89</v>
      </c>
      <c r="B5" s="436"/>
      <c r="C5" s="437"/>
      <c r="D5" s="437"/>
      <c r="E5" s="437"/>
      <c r="F5" s="438"/>
    </row>
    <row r="6" spans="1:8" ht="26.25" customHeight="1">
      <c r="A6" s="40"/>
      <c r="B6" s="40"/>
      <c r="C6" s="40"/>
      <c r="D6" s="40"/>
      <c r="E6" s="40"/>
      <c r="F6" s="40"/>
    </row>
    <row r="7" spans="1:8" ht="26.25" customHeight="1">
      <c r="A7" s="2" t="s">
        <v>261</v>
      </c>
      <c r="B7" s="2"/>
      <c r="C7" s="2"/>
      <c r="D7" s="2"/>
      <c r="E7" s="2"/>
      <c r="F7" s="2"/>
      <c r="G7" s="2"/>
      <c r="H7" s="2"/>
    </row>
    <row r="8" spans="1:8" ht="26.25" customHeight="1">
      <c r="A8" s="9"/>
      <c r="B8" s="20" t="s">
        <v>78</v>
      </c>
      <c r="C8" s="29" t="s">
        <v>262</v>
      </c>
      <c r="D8" s="8" t="s">
        <v>96</v>
      </c>
      <c r="E8" s="36" t="s">
        <v>237</v>
      </c>
      <c r="F8" s="42" t="s">
        <v>238</v>
      </c>
      <c r="G8" s="29" t="s">
        <v>192</v>
      </c>
      <c r="H8" s="53" t="s">
        <v>194</v>
      </c>
    </row>
    <row r="9" spans="1:8" ht="26.25" customHeight="1">
      <c r="A9" s="8" t="s">
        <v>227</v>
      </c>
      <c r="B9" s="21"/>
      <c r="C9" s="30"/>
      <c r="D9" s="34" t="str">
        <f>IF(C9="","",C9*37)</f>
        <v/>
      </c>
      <c r="E9" s="37"/>
      <c r="F9" s="43"/>
      <c r="G9" s="30" t="str">
        <f>IF(B9="","",SUM(D9:F9))</f>
        <v/>
      </c>
      <c r="H9" s="526"/>
    </row>
    <row r="10" spans="1:8" ht="26.25" customHeight="1">
      <c r="A10" s="8"/>
      <c r="B10" s="21"/>
      <c r="C10" s="31"/>
      <c r="D10" s="35"/>
      <c r="E10" s="38"/>
      <c r="F10" s="44"/>
      <c r="G10" s="31"/>
      <c r="H10" s="527"/>
    </row>
    <row r="11" spans="1:8" ht="26.25" customHeight="1">
      <c r="A11" s="8"/>
      <c r="B11" s="21"/>
      <c r="C11" s="31"/>
      <c r="D11" s="35"/>
      <c r="E11" s="38"/>
      <c r="F11" s="44"/>
      <c r="G11" s="31"/>
      <c r="H11" s="527"/>
    </row>
    <row r="12" spans="1:8" ht="26.25" customHeight="1">
      <c r="A12" s="8" t="s">
        <v>227</v>
      </c>
      <c r="B12" s="21"/>
      <c r="C12" s="30"/>
      <c r="D12" s="34" t="str">
        <f>IF(C12="","",C12*37)</f>
        <v/>
      </c>
      <c r="E12" s="37"/>
      <c r="F12" s="43"/>
      <c r="G12" s="30" t="str">
        <f>IF(B12="","",SUM(D12:F12))</f>
        <v/>
      </c>
      <c r="H12" s="527"/>
    </row>
    <row r="13" spans="1:8" ht="26.25" customHeight="1">
      <c r="A13" s="10"/>
      <c r="B13" s="21"/>
      <c r="C13" s="31"/>
      <c r="D13" s="35"/>
      <c r="E13" s="38"/>
      <c r="F13" s="44"/>
      <c r="G13" s="31"/>
      <c r="H13" s="527"/>
    </row>
    <row r="14" spans="1:8" ht="26.25" customHeight="1">
      <c r="A14" s="10"/>
      <c r="B14" s="21"/>
      <c r="C14" s="31"/>
      <c r="D14" s="35"/>
      <c r="E14" s="38"/>
      <c r="F14" s="44"/>
      <c r="G14" s="31"/>
      <c r="H14" s="527"/>
    </row>
    <row r="15" spans="1:8" ht="26.25" customHeight="1">
      <c r="A15" s="8" t="s">
        <v>227</v>
      </c>
      <c r="B15" s="21"/>
      <c r="C15" s="30"/>
      <c r="D15" s="34" t="str">
        <f>IF(C15="","",C15*37)</f>
        <v/>
      </c>
      <c r="E15" s="37"/>
      <c r="F15" s="43"/>
      <c r="G15" s="30" t="str">
        <f>IF(B15="","",SUM(D15:F15))</f>
        <v/>
      </c>
      <c r="H15" s="527"/>
    </row>
    <row r="16" spans="1:8" ht="26.25" customHeight="1">
      <c r="A16" s="8"/>
      <c r="B16" s="21"/>
      <c r="C16" s="31"/>
      <c r="D16" s="35"/>
      <c r="E16" s="38"/>
      <c r="F16" s="44"/>
      <c r="G16" s="31"/>
      <c r="H16" s="527"/>
    </row>
    <row r="17" spans="1:8" ht="26.25" customHeight="1">
      <c r="A17" s="8"/>
      <c r="B17" s="21"/>
      <c r="C17" s="31"/>
      <c r="D17" s="35"/>
      <c r="E17" s="38"/>
      <c r="F17" s="44"/>
      <c r="G17" s="31"/>
      <c r="H17" s="527"/>
    </row>
    <row r="18" spans="1:8" ht="26.25" customHeight="1">
      <c r="A18" s="8" t="s">
        <v>227</v>
      </c>
      <c r="B18" s="21"/>
      <c r="C18" s="30"/>
      <c r="D18" s="34" t="str">
        <f>IF(C18="","",C18*37)</f>
        <v/>
      </c>
      <c r="E18" s="37"/>
      <c r="F18" s="43"/>
      <c r="G18" s="30" t="str">
        <f>IF(B18="","",SUM(D18:F18))</f>
        <v/>
      </c>
      <c r="H18" s="527"/>
    </row>
    <row r="19" spans="1:8" ht="26.25" customHeight="1">
      <c r="A19" s="8"/>
      <c r="B19" s="21"/>
      <c r="C19" s="31"/>
      <c r="D19" s="35"/>
      <c r="E19" s="38"/>
      <c r="F19" s="44"/>
      <c r="G19" s="31"/>
      <c r="H19" s="527"/>
    </row>
    <row r="20" spans="1:8" ht="26.25" customHeight="1">
      <c r="A20" s="10"/>
      <c r="B20" s="21"/>
      <c r="C20" s="31"/>
      <c r="D20" s="35"/>
      <c r="E20" s="38"/>
      <c r="F20" s="44"/>
      <c r="G20" s="31"/>
      <c r="H20" s="527"/>
    </row>
    <row r="21" spans="1:8" ht="26.25" customHeight="1">
      <c r="A21" s="8" t="s">
        <v>227</v>
      </c>
      <c r="B21" s="21"/>
      <c r="C21" s="30"/>
      <c r="D21" s="34" t="str">
        <f>IF(C21="","",C21*37)</f>
        <v/>
      </c>
      <c r="E21" s="37"/>
      <c r="F21" s="43"/>
      <c r="G21" s="30" t="str">
        <f>IF(B21="","",SUM(D21:F21))</f>
        <v/>
      </c>
      <c r="H21" s="527"/>
    </row>
    <row r="22" spans="1:8" ht="26.25" customHeight="1">
      <c r="A22" s="10"/>
      <c r="B22" s="21"/>
      <c r="C22" s="31"/>
      <c r="D22" s="35"/>
      <c r="E22" s="38"/>
      <c r="F22" s="44"/>
      <c r="G22" s="31"/>
      <c r="H22" s="527"/>
    </row>
    <row r="23" spans="1:8" ht="26.25" customHeight="1">
      <c r="A23" s="10"/>
      <c r="B23" s="21"/>
      <c r="C23" s="31"/>
      <c r="D23" s="35"/>
      <c r="E23" s="38"/>
      <c r="F23" s="44"/>
      <c r="G23" s="31"/>
      <c r="H23" s="527"/>
    </row>
    <row r="24" spans="1:8" ht="26.25" customHeight="1">
      <c r="A24" s="8" t="s">
        <v>53</v>
      </c>
      <c r="B24" s="21"/>
      <c r="C24" s="30"/>
      <c r="D24" s="34" t="str">
        <f>IF(C24="","",C24*37)</f>
        <v/>
      </c>
      <c r="E24" s="37"/>
      <c r="F24" s="43"/>
      <c r="G24" s="30" t="str">
        <f>IF(B24="","",SUM(D24:F24))</f>
        <v/>
      </c>
      <c r="H24" s="527"/>
    </row>
    <row r="25" spans="1:8" ht="26.25" customHeight="1">
      <c r="A25" s="10"/>
      <c r="B25" s="21"/>
      <c r="C25" s="30"/>
      <c r="D25" s="34"/>
      <c r="E25" s="37"/>
      <c r="F25" s="43"/>
      <c r="G25" s="30"/>
      <c r="H25" s="527"/>
    </row>
    <row r="26" spans="1:8" ht="26.25" customHeight="1">
      <c r="A26" s="11" t="s">
        <v>36</v>
      </c>
      <c r="B26" s="21"/>
      <c r="C26" s="30"/>
      <c r="D26" s="34" t="str">
        <f>IF(C26="","",C26*37)</f>
        <v/>
      </c>
      <c r="E26" s="37"/>
      <c r="F26" s="43"/>
      <c r="G26" s="30" t="str">
        <f>IF(B26="","",SUM(D26:F26))</f>
        <v/>
      </c>
      <c r="H26" s="527"/>
    </row>
    <row r="27" spans="1:8" ht="26.25" customHeight="1">
      <c r="A27" s="10"/>
      <c r="B27" s="22"/>
      <c r="C27" s="30"/>
      <c r="D27" s="34"/>
      <c r="E27" s="39"/>
      <c r="F27" s="45"/>
      <c r="G27" s="30"/>
      <c r="H27" s="528"/>
    </row>
    <row r="28" spans="1:8" ht="26.25" hidden="1" customHeight="1">
      <c r="A28" s="430" t="s">
        <v>48</v>
      </c>
      <c r="B28" s="431"/>
      <c r="C28" s="431"/>
      <c r="D28" s="431"/>
      <c r="E28" s="431"/>
      <c r="F28" s="431"/>
      <c r="G28" s="432"/>
      <c r="H28" s="56"/>
    </row>
    <row r="29" spans="1:8" ht="14.25" customHeight="1"/>
    <row r="30" spans="1:8" ht="33" customHeight="1">
      <c r="A30" s="424" t="s">
        <v>260</v>
      </c>
      <c r="B30" s="424"/>
      <c r="C30" s="424"/>
      <c r="D30" s="424"/>
      <c r="E30" s="424"/>
      <c r="F30" s="424"/>
      <c r="G30" s="424"/>
      <c r="H30" s="424"/>
    </row>
    <row r="31" spans="1:8" ht="18.75" customHeight="1">
      <c r="A31" s="424" t="s">
        <v>3</v>
      </c>
      <c r="B31" s="424"/>
      <c r="C31" s="424"/>
      <c r="D31" s="424"/>
      <c r="E31" s="424"/>
      <c r="F31" s="424"/>
      <c r="G31" s="424"/>
      <c r="H31" s="424"/>
    </row>
    <row r="32" spans="1:8" ht="18.75" customHeight="1">
      <c r="A32" s="424" t="s">
        <v>239</v>
      </c>
      <c r="B32" s="424"/>
      <c r="C32" s="424"/>
      <c r="D32" s="424"/>
      <c r="E32" s="424"/>
      <c r="F32" s="424"/>
      <c r="G32" s="424"/>
      <c r="H32" s="424"/>
    </row>
    <row r="33" spans="1:8" ht="51" customHeight="1">
      <c r="A33" s="424" t="s">
        <v>240</v>
      </c>
      <c r="B33" s="424"/>
      <c r="C33" s="424"/>
      <c r="D33" s="424"/>
      <c r="E33" s="424"/>
      <c r="F33" s="424"/>
      <c r="G33" s="424"/>
      <c r="H33" s="424"/>
    </row>
    <row r="34" spans="1:8" ht="18.75" customHeight="1">
      <c r="A34" s="425" t="s">
        <v>191</v>
      </c>
      <c r="B34" s="425"/>
      <c r="C34" s="425"/>
      <c r="D34" s="425"/>
      <c r="E34" s="425"/>
      <c r="F34" s="425"/>
      <c r="G34" s="425"/>
      <c r="H34" s="425"/>
    </row>
  </sheetData>
  <mergeCells count="11">
    <mergeCell ref="A34:H34"/>
    <mergeCell ref="B3:F3"/>
    <mergeCell ref="C4:D4"/>
    <mergeCell ref="E4:F4"/>
    <mergeCell ref="B5:F5"/>
    <mergeCell ref="A28:G28"/>
    <mergeCell ref="H9:H27"/>
    <mergeCell ref="A30:H30"/>
    <mergeCell ref="A31:H31"/>
    <mergeCell ref="A32:H32"/>
    <mergeCell ref="A33:H33"/>
  </mergeCells>
  <phoneticPr fontId="1"/>
  <pageMargins left="0.31496062992125984" right="0.11811023622047245" top="0.35433070866141736" bottom="0" header="0.31496062992125984" footer="0.31496062992125984"/>
  <pageSetup paperSize="9" orientation="portrait" horizontalDpi="6553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0" tint="-0.34998626667073579"/>
  </sheetPr>
  <dimension ref="A1:G34"/>
  <sheetViews>
    <sheetView view="pageBreakPreview" zoomScale="85" zoomScaleSheetLayoutView="85" workbookViewId="0">
      <selection activeCell="L18" sqref="L18"/>
    </sheetView>
  </sheetViews>
  <sheetFormatPr defaultRowHeight="26.25" customHeight="1"/>
  <cols>
    <col min="1" max="1" width="13.875" style="1" customWidth="1"/>
    <col min="2" max="2" width="18.5" style="1" customWidth="1"/>
    <col min="3" max="3" width="14" style="1" customWidth="1"/>
    <col min="4" max="4" width="11.625" style="1" customWidth="1"/>
    <col min="5" max="5" width="14" style="1" customWidth="1"/>
    <col min="6" max="6" width="11.625" style="1" customWidth="1"/>
    <col min="7" max="7" width="12.625" style="1" customWidth="1"/>
    <col min="8" max="8" width="9" style="1" customWidth="1"/>
    <col min="9" max="16384" width="9" style="1"/>
  </cols>
  <sheetData>
    <row r="1" spans="1:7" ht="26.25" customHeight="1">
      <c r="A1" s="14" t="s">
        <v>242</v>
      </c>
    </row>
    <row r="2" spans="1:7" ht="15" customHeight="1"/>
    <row r="3" spans="1:7" ht="26.25" customHeight="1">
      <c r="A3" s="91" t="s">
        <v>212</v>
      </c>
      <c r="B3" s="542"/>
      <c r="C3" s="428"/>
      <c r="D3" s="428"/>
      <c r="E3" s="428"/>
      <c r="F3" s="429"/>
    </row>
    <row r="4" spans="1:7" ht="26.25" customHeight="1">
      <c r="A4" s="72" t="s">
        <v>213</v>
      </c>
      <c r="B4" s="12" t="s">
        <v>111</v>
      </c>
      <c r="C4" s="524" t="s">
        <v>206</v>
      </c>
      <c r="D4" s="524"/>
      <c r="E4" s="524" t="s">
        <v>187</v>
      </c>
      <c r="F4" s="525"/>
    </row>
    <row r="5" spans="1:7" ht="26.25" customHeight="1">
      <c r="A5" s="95" t="s">
        <v>82</v>
      </c>
      <c r="B5" s="542"/>
      <c r="C5" s="428"/>
      <c r="D5" s="428"/>
      <c r="E5" s="428"/>
      <c r="F5" s="429"/>
    </row>
    <row r="6" spans="1:7" ht="15" customHeight="1"/>
    <row r="7" spans="1:7" ht="22.5" customHeight="1">
      <c r="A7" s="14" t="s">
        <v>229</v>
      </c>
    </row>
    <row r="8" spans="1:7" ht="24" customHeight="1">
      <c r="A8" s="531"/>
      <c r="B8" s="533" t="s">
        <v>78</v>
      </c>
      <c r="C8" s="543" t="s">
        <v>87</v>
      </c>
      <c r="D8" s="544"/>
      <c r="E8" s="543" t="s">
        <v>87</v>
      </c>
      <c r="F8" s="545"/>
      <c r="G8" s="536" t="s">
        <v>60</v>
      </c>
    </row>
    <row r="9" spans="1:7" ht="20.25" customHeight="1">
      <c r="A9" s="531"/>
      <c r="B9" s="534"/>
      <c r="C9" s="128" t="s">
        <v>85</v>
      </c>
      <c r="D9" s="538" t="s">
        <v>243</v>
      </c>
      <c r="E9" s="128" t="s">
        <v>85</v>
      </c>
      <c r="F9" s="540" t="s">
        <v>243</v>
      </c>
      <c r="G9" s="536"/>
    </row>
    <row r="10" spans="1:7" ht="26.25" customHeight="1">
      <c r="A10" s="532"/>
      <c r="B10" s="535"/>
      <c r="C10" s="129" t="s">
        <v>86</v>
      </c>
      <c r="D10" s="539"/>
      <c r="E10" s="129" t="s">
        <v>86</v>
      </c>
      <c r="F10" s="541"/>
      <c r="G10" s="537"/>
    </row>
    <row r="11" spans="1:7" ht="26.25" customHeight="1">
      <c r="A11" s="5" t="s">
        <v>241</v>
      </c>
      <c r="B11" s="125"/>
      <c r="C11" s="130"/>
      <c r="D11" s="134"/>
      <c r="E11" s="130"/>
      <c r="F11" s="138"/>
      <c r="G11" s="141"/>
    </row>
    <row r="12" spans="1:7" ht="26.25" customHeight="1">
      <c r="A12" s="7" t="s">
        <v>241</v>
      </c>
      <c r="B12" s="126"/>
      <c r="C12" s="131"/>
      <c r="D12" s="135"/>
      <c r="E12" s="131"/>
      <c r="F12" s="139"/>
      <c r="G12" s="142"/>
    </row>
    <row r="13" spans="1:7" ht="26.25" customHeight="1">
      <c r="A13" s="7" t="s">
        <v>241</v>
      </c>
      <c r="B13" s="126"/>
      <c r="C13" s="131"/>
      <c r="D13" s="135"/>
      <c r="E13" s="131"/>
      <c r="F13" s="139"/>
      <c r="G13" s="142"/>
    </row>
    <row r="14" spans="1:7" ht="26.25" customHeight="1">
      <c r="A14" s="7" t="s">
        <v>241</v>
      </c>
      <c r="B14" s="126"/>
      <c r="C14" s="131"/>
      <c r="D14" s="135"/>
      <c r="E14" s="131"/>
      <c r="F14" s="139"/>
      <c r="G14" s="142"/>
    </row>
    <row r="15" spans="1:7" ht="26.25" customHeight="1">
      <c r="A15" s="7" t="s">
        <v>241</v>
      </c>
      <c r="B15" s="126"/>
      <c r="C15" s="131"/>
      <c r="D15" s="135"/>
      <c r="E15" s="131"/>
      <c r="F15" s="139"/>
      <c r="G15" s="142"/>
    </row>
    <row r="16" spans="1:7" ht="26.25" customHeight="1">
      <c r="A16" s="7" t="s">
        <v>241</v>
      </c>
      <c r="B16" s="126"/>
      <c r="C16" s="131"/>
      <c r="D16" s="135"/>
      <c r="E16" s="131"/>
      <c r="F16" s="139"/>
      <c r="G16" s="142"/>
    </row>
    <row r="17" spans="1:7" ht="26.25" customHeight="1">
      <c r="A17" s="7" t="s">
        <v>241</v>
      </c>
      <c r="B17" s="126"/>
      <c r="C17" s="131"/>
      <c r="D17" s="135"/>
      <c r="E17" s="131"/>
      <c r="F17" s="139"/>
      <c r="G17" s="142"/>
    </row>
    <row r="18" spans="1:7" ht="26.25" customHeight="1">
      <c r="A18" s="7" t="s">
        <v>241</v>
      </c>
      <c r="B18" s="126"/>
      <c r="C18" s="131"/>
      <c r="D18" s="135"/>
      <c r="E18" s="131"/>
      <c r="F18" s="139"/>
      <c r="G18" s="142"/>
    </row>
    <row r="19" spans="1:7" ht="26.25" customHeight="1">
      <c r="A19" s="7" t="s">
        <v>241</v>
      </c>
      <c r="B19" s="126"/>
      <c r="C19" s="131"/>
      <c r="D19" s="135"/>
      <c r="E19" s="131"/>
      <c r="F19" s="139"/>
      <c r="G19" s="142"/>
    </row>
    <row r="20" spans="1:7" ht="26.25" customHeight="1">
      <c r="A20" s="7" t="s">
        <v>241</v>
      </c>
      <c r="B20" s="126"/>
      <c r="C20" s="131"/>
      <c r="D20" s="135"/>
      <c r="E20" s="131"/>
      <c r="F20" s="139"/>
      <c r="G20" s="142"/>
    </row>
    <row r="21" spans="1:7" ht="26.25" customHeight="1">
      <c r="A21" s="7" t="s">
        <v>241</v>
      </c>
      <c r="B21" s="126"/>
      <c r="C21" s="131"/>
      <c r="D21" s="135"/>
      <c r="E21" s="131"/>
      <c r="F21" s="139"/>
      <c r="G21" s="142"/>
    </row>
    <row r="22" spans="1:7" ht="26.25" customHeight="1">
      <c r="A22" s="7" t="s">
        <v>241</v>
      </c>
      <c r="B22" s="126"/>
      <c r="C22" s="131"/>
      <c r="D22" s="135"/>
      <c r="E22" s="131"/>
      <c r="F22" s="139"/>
      <c r="G22" s="142"/>
    </row>
    <row r="23" spans="1:7" ht="26.25" customHeight="1">
      <c r="A23" s="7" t="s">
        <v>241</v>
      </c>
      <c r="B23" s="126"/>
      <c r="C23" s="131"/>
      <c r="D23" s="135"/>
      <c r="E23" s="131"/>
      <c r="F23" s="139"/>
      <c r="G23" s="142"/>
    </row>
    <row r="24" spans="1:7" ht="26.25" customHeight="1">
      <c r="A24" s="7" t="s">
        <v>241</v>
      </c>
      <c r="B24" s="126"/>
      <c r="C24" s="131"/>
      <c r="D24" s="135"/>
      <c r="E24" s="131"/>
      <c r="F24" s="139"/>
      <c r="G24" s="142"/>
    </row>
    <row r="25" spans="1:7" ht="26.25" customHeight="1">
      <c r="A25" s="7" t="s">
        <v>241</v>
      </c>
      <c r="B25" s="126"/>
      <c r="C25" s="131"/>
      <c r="D25" s="135"/>
      <c r="E25" s="131"/>
      <c r="F25" s="139"/>
      <c r="G25" s="142"/>
    </row>
    <row r="26" spans="1:7" ht="26.25" customHeight="1">
      <c r="A26" s="7" t="s">
        <v>241</v>
      </c>
      <c r="B26" s="126"/>
      <c r="C26" s="131"/>
      <c r="D26" s="135"/>
      <c r="E26" s="131"/>
      <c r="F26" s="139"/>
      <c r="G26" s="142"/>
    </row>
    <row r="27" spans="1:7" ht="26.25" customHeight="1">
      <c r="A27" s="7" t="s">
        <v>241</v>
      </c>
      <c r="B27" s="126"/>
      <c r="C27" s="131"/>
      <c r="D27" s="135"/>
      <c r="E27" s="131"/>
      <c r="F27" s="139"/>
      <c r="G27" s="142"/>
    </row>
    <row r="28" spans="1:7" ht="26.25" customHeight="1">
      <c r="A28" s="7" t="s">
        <v>241</v>
      </c>
      <c r="B28" s="126"/>
      <c r="C28" s="131"/>
      <c r="D28" s="135"/>
      <c r="E28" s="131"/>
      <c r="F28" s="139"/>
      <c r="G28" s="142"/>
    </row>
    <row r="29" spans="1:7" ht="26.25" customHeight="1">
      <c r="A29" s="7" t="s">
        <v>53</v>
      </c>
      <c r="B29" s="126"/>
      <c r="C29" s="131"/>
      <c r="D29" s="135"/>
      <c r="E29" s="131"/>
      <c r="F29" s="139"/>
      <c r="G29" s="142"/>
    </row>
    <row r="30" spans="1:7" ht="26.25" customHeight="1">
      <c r="A30" s="7"/>
      <c r="B30" s="126"/>
      <c r="C30" s="131"/>
      <c r="D30" s="135"/>
      <c r="E30" s="131"/>
      <c r="F30" s="139"/>
      <c r="G30" s="142"/>
    </row>
    <row r="31" spans="1:7" ht="26.25" customHeight="1">
      <c r="A31" s="7" t="s">
        <v>36</v>
      </c>
      <c r="B31" s="126"/>
      <c r="C31" s="131"/>
      <c r="D31" s="135"/>
      <c r="E31" s="131"/>
      <c r="F31" s="139"/>
      <c r="G31" s="142"/>
    </row>
    <row r="32" spans="1:7" ht="26.25" customHeight="1">
      <c r="A32" s="124"/>
      <c r="B32" s="127"/>
      <c r="C32" s="132"/>
      <c r="D32" s="136"/>
      <c r="E32" s="132"/>
      <c r="F32" s="140"/>
      <c r="G32" s="143"/>
    </row>
    <row r="33" spans="1:7" ht="26.25" customHeight="1">
      <c r="A33" s="529" t="s">
        <v>48</v>
      </c>
      <c r="B33" s="530"/>
      <c r="C33" s="133"/>
      <c r="D33" s="137">
        <f>SUM(D11:D32)</f>
        <v>0</v>
      </c>
      <c r="E33" s="133"/>
      <c r="F33" s="137">
        <f>SUM(F11:F32)</f>
        <v>0</v>
      </c>
      <c r="G33" s="144">
        <f>SUM(G11:G32)</f>
        <v>0</v>
      </c>
    </row>
    <row r="34" spans="1:7" ht="26.25" customHeight="1">
      <c r="A34" s="14" t="s">
        <v>244</v>
      </c>
    </row>
  </sheetData>
  <mergeCells count="12">
    <mergeCell ref="B3:F3"/>
    <mergeCell ref="C4:D4"/>
    <mergeCell ref="E4:F4"/>
    <mergeCell ref="B5:F5"/>
    <mergeCell ref="C8:D8"/>
    <mergeCell ref="E8:F8"/>
    <mergeCell ref="A33:B33"/>
    <mergeCell ref="A8:A10"/>
    <mergeCell ref="B8:B10"/>
    <mergeCell ref="G8:G10"/>
    <mergeCell ref="D9:D10"/>
    <mergeCell ref="F9:F10"/>
  </mergeCells>
  <phoneticPr fontId="1"/>
  <printOptions horizontalCentered="1"/>
  <pageMargins left="0.31496062992125984" right="0.11811023622047245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15</vt:i4>
      </vt:variant>
    </vt:vector>
  </HeadingPairs>
  <TitlesOfParts>
    <vt:vector size="34" baseType="lpstr">
      <vt:lpstr>自家用車利用</vt:lpstr>
      <vt:lpstr>バス借上</vt:lpstr>
      <vt:lpstr>自家用車利用 修</vt:lpstr>
      <vt:lpstr>バス借上 修</vt:lpstr>
      <vt:lpstr>公共交通利用 修</vt:lpstr>
      <vt:lpstr>新１　申請用紙</vt:lpstr>
      <vt:lpstr>新２　自家用車名簿</vt:lpstr>
      <vt:lpstr>新２　自家用車名簿 (2)</vt:lpstr>
      <vt:lpstr>新３　宿泊者名簿</vt:lpstr>
      <vt:lpstr>前１</vt:lpstr>
      <vt:lpstr>生徒派遣調査</vt:lpstr>
      <vt:lpstr>宿泊者名簿</vt:lpstr>
      <vt:lpstr>新３　バス乗車名簿</vt:lpstr>
      <vt:lpstr>バス乗車名簿</vt:lpstr>
      <vt:lpstr>自家用車使用者名簿</vt:lpstr>
      <vt:lpstr>自家用車同乗車名簿</vt:lpstr>
      <vt:lpstr>自家用車使用者名簿 (2)</vt:lpstr>
      <vt:lpstr>前２</vt:lpstr>
      <vt:lpstr>Sheet1</vt:lpstr>
      <vt:lpstr>バス借上!Print_Area</vt:lpstr>
      <vt:lpstr>'バス借上 修'!Print_Area</vt:lpstr>
      <vt:lpstr>バス乗車名簿!Print_Area</vt:lpstr>
      <vt:lpstr>'公共交通利用 修'!Print_Area</vt:lpstr>
      <vt:lpstr>自家用車使用者名簿!Print_Area</vt:lpstr>
      <vt:lpstr>'自家用車使用者名簿 (2)'!Print_Area</vt:lpstr>
      <vt:lpstr>自家用車同乗車名簿!Print_Area</vt:lpstr>
      <vt:lpstr>自家用車利用!Print_Area</vt:lpstr>
      <vt:lpstr>'自家用車利用 修'!Print_Area</vt:lpstr>
      <vt:lpstr>'新１　申請用紙'!Print_Area</vt:lpstr>
      <vt:lpstr>'新２　自家用車名簿'!Print_Area</vt:lpstr>
      <vt:lpstr>'新２　自家用車名簿 (2)'!Print_Area</vt:lpstr>
      <vt:lpstr>'新３　バス乗車名簿'!Print_Area</vt:lpstr>
      <vt:lpstr>'新３　宿泊者名簿'!Print_Area</vt:lpstr>
      <vt:lpstr>前２!Print_Area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真正中 事務</dc:creator>
  <cp:lastModifiedBy>中島 徳彦</cp:lastModifiedBy>
  <cp:lastPrinted>2026-07-27T05:58:17Z</cp:lastPrinted>
  <dcterms:created xsi:type="dcterms:W3CDTF">2017-07-26T07:50:12Z</dcterms:created>
  <dcterms:modified xsi:type="dcterms:W3CDTF">2026-07-27T09:05:26Z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2026-07-24T09:15:44Z</vt:filetime>
  </property>
</Properties>
</file>